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потребности" sheetId="1" r:id="rId1"/>
  </sheets>
  <definedNames>
    <definedName name="_xlnm.Print_Titles" localSheetId="0">'Расчет потребности'!$B:$P,'Расчет потребности'!$10:$11</definedName>
    <definedName name="_xlnm.Print_Area" localSheetId="0">'Расчет потребности'!$A$1:$P$103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E93" authorId="0">
      <text>
        <r>
          <rPr>
            <sz val="9"/>
            <rFont val="Tahoma"/>
            <family val="2"/>
          </rPr>
          <t xml:space="preserve">12 часов
</t>
        </r>
      </text>
    </comment>
    <comment ref="E94" authorId="0">
      <text>
        <r>
          <rPr>
            <sz val="9"/>
            <rFont val="Tahoma"/>
            <family val="2"/>
          </rPr>
          <t xml:space="preserve">24 часа
</t>
        </r>
      </text>
    </comment>
    <comment ref="E102" authorId="0">
      <text>
        <r>
          <rPr>
            <b/>
            <sz val="9"/>
            <rFont val="Tahoma"/>
            <family val="2"/>
          </rPr>
          <t>18-20 часов</t>
        </r>
      </text>
    </comment>
    <comment ref="E103" authorId="0">
      <text>
        <r>
          <rPr>
            <b/>
            <sz val="9"/>
            <rFont val="Tahoma"/>
            <family val="2"/>
          </rPr>
          <t>18-24 часа</t>
        </r>
      </text>
    </comment>
  </commentList>
</comments>
</file>

<file path=xl/sharedStrings.xml><?xml version="1.0" encoding="utf-8"?>
<sst xmlns="http://schemas.openxmlformats.org/spreadsheetml/2006/main" count="251" uniqueCount="93">
  <si>
    <t>Общие объемы объектов обеззараживания в смену</t>
  </si>
  <si>
    <t>Проитрание</t>
  </si>
  <si>
    <t>Погружение</t>
  </si>
  <si>
    <t>150 мл./1 кв. м.</t>
  </si>
  <si>
    <t>Противотуберкулезные стационары</t>
  </si>
  <si>
    <t>кв.м.</t>
  </si>
  <si>
    <t>кв. м.</t>
  </si>
  <si>
    <t>100 мл./1 кв. м.</t>
  </si>
  <si>
    <t>Протирание</t>
  </si>
  <si>
    <t>150 мл/1 кв. м.</t>
  </si>
  <si>
    <t>обработка</t>
  </si>
  <si>
    <t xml:space="preserve">Генеральные уборки в ЛПУ </t>
  </si>
  <si>
    <t>Поверхности</t>
  </si>
  <si>
    <t>Число обработок в месяц</t>
  </si>
  <si>
    <t>Инфо норма расхода</t>
  </si>
  <si>
    <t>х</t>
  </si>
  <si>
    <t xml:space="preserve">Дезинфекция </t>
  </si>
  <si>
    <t>Текущая, профилактическая дезинфекция в ЛПУ</t>
  </si>
  <si>
    <t>Санитарно-техническое оборудование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</si>
  <si>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(Туберкулез)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</si>
  <si>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(Вирусные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</si>
  <si>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(Кандидозы)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</si>
  <si>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(Дерматофитии)</t>
    </r>
  </si>
  <si>
    <t>200 мл./1 кв. м.</t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</si>
  <si>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</si>
  <si>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</si>
  <si>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</si>
  <si>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Изделия медицинского назначения</t>
  </si>
  <si>
    <r>
      <t>Поверхности</t>
    </r>
    <r>
      <rPr>
        <sz val="11"/>
        <rFont val="Calibri"/>
        <family val="2"/>
      </rPr>
      <t xml:space="preserve"> (Дерматофитии)</t>
    </r>
  </si>
  <si>
    <r>
      <t>Поверхности</t>
    </r>
    <r>
      <rPr>
        <sz val="11"/>
        <rFont val="Calibri"/>
        <family val="2"/>
      </rPr>
      <t xml:space="preserve"> (Кандидозы)</t>
    </r>
  </si>
  <si>
    <t xml:space="preserve">Кожно-венерологические стационары </t>
  </si>
  <si>
    <t>Количество рабочего раствора на 1 ед. измерения объекта (л.)</t>
  </si>
  <si>
    <t>Количество исходного препарата в 1л рабочего раствора (л.)</t>
  </si>
  <si>
    <t>Единица измерения (кг, л, штука, набор, комплект)</t>
  </si>
  <si>
    <t>Время обез- зараживания (мин.)</t>
  </si>
  <si>
    <t>Концентра- ция рабочего раствора %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</si>
  <si>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</si>
  <si>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</si>
  <si>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</si>
  <si>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исходного препарата на месяц</t>
  </si>
  <si>
    <t>Способ обеззаражи- вания</t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</si>
  <si>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(Бактериальные инфекции)</t>
    </r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</si>
  <si>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(Вирусные инфекции)</t>
    </r>
  </si>
  <si>
    <t>Медицинские инструменты к  эндоскопам</t>
  </si>
  <si>
    <t xml:space="preserve">Протирание </t>
  </si>
  <si>
    <t>· Текущая, профилактическая дезинфекция в ЛПУ</t>
  </si>
  <si>
    <t xml:space="preserve">· Генеральные уборки в ЛПУ </t>
  </si>
  <si>
    <r>
      <t>Поверхности</t>
    </r>
    <r>
      <rPr>
        <sz val="11"/>
        <rFont val="Calibri"/>
        <family val="2"/>
      </rPr>
      <t xml:space="preserve"> (Вирусные инфекции)</t>
    </r>
  </si>
  <si>
    <r>
      <t>Поверхности</t>
    </r>
    <r>
      <rPr>
        <sz val="11"/>
        <rFont val="Calibri"/>
        <family val="2"/>
      </rPr>
      <t xml:space="preserve"> (Туберкулез)</t>
    </r>
  </si>
  <si>
    <t>Бианол</t>
  </si>
  <si>
    <t>Дезинфекция высокого уровня</t>
  </si>
  <si>
    <t>Жесткие и гибкие эндоскопы</t>
  </si>
  <si>
    <t>Стерилизация</t>
  </si>
  <si>
    <t xml:space="preserve">Изделия медицинского назначения из резин, стекла, пластмасс, металлов   </t>
  </si>
  <si>
    <t xml:space="preserve">Хирургические, стоматологические инструменты   </t>
  </si>
  <si>
    <r>
      <t xml:space="preserve">Стерилизация стоматологических инструментов </t>
    </r>
    <r>
      <rPr>
        <sz val="11"/>
        <rFont val="Calibri"/>
        <family val="2"/>
      </rPr>
      <t xml:space="preserve">  </t>
    </r>
  </si>
  <si>
    <t>Дезинфекция и стерилизация стоматологических инструментов, изделий</t>
  </si>
  <si>
    <t>2-х кратное Протирание с интервалом 15 мин</t>
  </si>
  <si>
    <t>Соматические, хирургические отделения, процедурные кабинеты, стоматологические, акушерские и гинекологические отделения и кабинеты, лаборатории</t>
  </si>
  <si>
    <t>Ветеринария</t>
  </si>
  <si>
    <t xml:space="preserve">Дезинфекция профилактическая, текущая, заключительная </t>
  </si>
  <si>
    <r>
      <t>Помещения с преобладанием гладких поверхностей</t>
    </r>
    <r>
      <rPr>
        <sz val="11"/>
        <rFont val="Calibri"/>
        <family val="2"/>
      </rPr>
      <t xml:space="preserve">  (Бактериальные, вирусные инфекции, вызванные возбудителями 1 группы устойчивости)</t>
    </r>
  </si>
  <si>
    <r>
      <t>Помещения с преобладанием шероховатых поверхностей</t>
    </r>
    <r>
      <rPr>
        <sz val="11"/>
        <rFont val="Calibri"/>
        <family val="2"/>
      </rPr>
      <t xml:space="preserve">  (Бактериальные, вирусные инфекции,  (Бактериальные, вирусные инфекции, вызванные возбудителями 1 группы устойчивости)</t>
    </r>
  </si>
  <si>
    <r>
      <t>Помещения с преобладанием гладких поверхностей</t>
    </r>
    <r>
      <rPr>
        <sz val="11"/>
        <rFont val="Calibri"/>
        <family val="2"/>
      </rPr>
      <t xml:space="preserve">  (Бактериальные, вирусные инфекции, вызванные возбудителями 2 группы устойчивости)</t>
    </r>
  </si>
  <si>
    <r>
      <t>Помещения с преобладанием шероховатых поверхностей</t>
    </r>
    <r>
      <rPr>
        <sz val="11"/>
        <rFont val="Calibri"/>
        <family val="2"/>
      </rPr>
      <t xml:space="preserve">  (Бактериальные, вирусные инфекции,  вызванные возбудителями 2 группы устойчивости)</t>
    </r>
  </si>
  <si>
    <r>
      <t>Вынужденная дезинфекция</t>
    </r>
    <r>
      <rPr>
        <sz val="11"/>
        <rFont val="Calibri"/>
        <family val="2"/>
      </rPr>
      <t xml:space="preserve">  (Туберкулез, экзотические инфекционные заболевания)</t>
    </r>
  </si>
  <si>
    <r>
      <t>Вынужденная дезинфекция</t>
    </r>
    <r>
      <rPr>
        <sz val="11"/>
        <rFont val="Calibri"/>
        <family val="2"/>
      </rPr>
      <t xml:space="preserve">  (Сибирская язва и другие споровые инфекции)</t>
    </r>
  </si>
  <si>
    <r>
      <t>Текущая дезинфекция</t>
    </r>
    <r>
      <rPr>
        <sz val="11"/>
        <rFont val="Calibri"/>
        <family val="2"/>
      </rPr>
      <t xml:space="preserve">  (Сибирская язва и другие споровые инфекции)</t>
    </r>
  </si>
  <si>
    <t xml:space="preserve">2-х кратное Протирание с интервалом 2 часа </t>
  </si>
  <si>
    <t xml:space="preserve">Биоцидная добавка к известковой побелке для обеспечения пролонгированного действия дезсредства </t>
  </si>
  <si>
    <r>
      <t xml:space="preserve">Профилактическая дезинфекция </t>
    </r>
    <r>
      <rPr>
        <sz val="11"/>
        <rFont val="Calibri"/>
        <family val="2"/>
      </rPr>
      <t>(Бактериальные, вирусные инфекции)</t>
    </r>
  </si>
  <si>
    <t>2-х кратная Побелка с интервалом 2 часа</t>
  </si>
  <si>
    <r>
      <t xml:space="preserve">Вынужденная дезинфекция </t>
    </r>
    <r>
      <rPr>
        <sz val="11"/>
        <rFont val="Calibri"/>
        <family val="2"/>
      </rPr>
      <t>(Бактериальные, вирусные инфекции)</t>
    </r>
  </si>
  <si>
    <t>Дезинфицирующее действие Бианола в составе побелочного покрытия сохраняется в отношении бактерий группы кишечной палочки и таких болезнях как сальмонеллез, листериоз, бруцеллез - 5 месяцев; в отношении стафилокока - 4 месяца.</t>
  </si>
  <si>
    <t>Дезинфекция пушно-мехового сырья</t>
  </si>
  <si>
    <r>
      <t>Норка</t>
    </r>
    <r>
      <rPr>
        <sz val="11"/>
        <rFont val="Calibri"/>
        <family val="2"/>
      </rPr>
      <t xml:space="preserve">  (Сибирская язва и другие споровые инфекции)</t>
    </r>
  </si>
  <si>
    <r>
      <t>Овчина</t>
    </r>
    <r>
      <rPr>
        <sz val="11"/>
        <rFont val="Calibri"/>
        <family val="2"/>
      </rPr>
      <t xml:space="preserve">  (Сибирская язва и другие споровые инфекции)</t>
    </r>
  </si>
  <si>
    <r>
      <t xml:space="preserve">Изделия из резин, стекла, пластмасс, металлов         </t>
    </r>
    <r>
      <rPr>
        <sz val="11"/>
        <rFont val="Calibri"/>
        <family val="2"/>
      </rPr>
      <t>(Бактериальные, включая туберкулез, вирусные инфекции,  кандидозы, дерматофитии)</t>
    </r>
  </si>
  <si>
    <r>
      <t xml:space="preserve">Хирургические, стоматологические инструменты        </t>
    </r>
    <r>
      <rPr>
        <sz val="11"/>
        <rFont val="Calibri"/>
        <family val="2"/>
      </rPr>
      <t xml:space="preserve">   (Бактериальные, включая туберкулез, вирусные инфекции,  кандидозы, дерматофитии)</t>
    </r>
  </si>
  <si>
    <r>
      <t xml:space="preserve">Хирургические, стоматологические инструменты </t>
    </r>
    <r>
      <rPr>
        <sz val="11"/>
        <rFont val="Calibri"/>
        <family val="2"/>
      </rPr>
      <t xml:space="preserve">          (Бактериальные, включая туберкулез, вирусные инфекции,  кандидозы, дерматофитии)</t>
    </r>
  </si>
  <si>
    <r>
      <t xml:space="preserve">Жесткие и гибкие эндоскопы и инструменты к ним     </t>
    </r>
    <r>
      <rPr>
        <sz val="11"/>
        <rFont val="Calibri"/>
        <family val="2"/>
      </rPr>
      <t>(Бактериальные, включая туберкулез, вирусные инфекции,  кандидозы)</t>
    </r>
  </si>
  <si>
    <r>
      <t xml:space="preserve">Жесткие и гибкие эндоскопы и инструменты к ним     </t>
    </r>
    <r>
      <rPr>
        <sz val="11"/>
        <rFont val="Calibri"/>
        <family val="2"/>
      </rPr>
      <t xml:space="preserve"> (Бактериальные, включая туберкулез, вирусные инфекции,  кандидозы)</t>
    </r>
  </si>
  <si>
    <r>
      <t xml:space="preserve">Дезинфекция стоматологических инструментов </t>
    </r>
    <r>
      <rPr>
        <sz val="11"/>
        <rFont val="Calibri"/>
        <family val="2"/>
      </rPr>
      <t xml:space="preserve">     (Бактериальные включая туберкулез, вирусные инфекции,  кандидозы, дерматофитии)</t>
    </r>
  </si>
  <si>
    <r>
      <t>Поверхности</t>
    </r>
    <r>
      <rPr>
        <sz val="11"/>
        <rFont val="Calibri"/>
        <family val="2"/>
      </rPr>
      <t xml:space="preserve"> Бактериальные  (кроме туберкулеза) инфекции</t>
    </r>
  </si>
  <si>
    <r>
      <t>Поверхности</t>
    </r>
    <r>
      <rPr>
        <sz val="11"/>
        <rFont val="Calibri"/>
        <family val="2"/>
      </rPr>
      <t xml:space="preserve"> Бактериальные (кроме туберкулеза) инфекции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</si>
  <si>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Бактериальные  (кроме туберкулеза) инфекции</t>
    </r>
  </si>
  <si>
    <t>· Дезинфекция изделий медицинского назначения, в т.ч. хирургческих инструментов и эндоскопов. ДВУ. Стерилизация.</t>
  </si>
  <si>
    <t>· Дезинфекция и стерилизация стоматологических инструментов, изделий</t>
  </si>
  <si>
    <t>.. биоцидная добавка к известковой побелке</t>
  </si>
  <si>
    <t>.. помещений для содержания животных (в том числн птицы), территорий предубойного содержания животных, автомобильного и ЖД транспорта, используемого для перевозки животных, помещений и инвентаря в зоопарках</t>
  </si>
  <si>
    <t>.. дезинфекция пушно-мехового сырья</t>
  </si>
  <si>
    <t>ЛПУ</t>
  </si>
  <si>
    <t>Профилактическая, текущая, вынужденная дезинфекция в ВЕТЕРИНАРИИ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</si>
</sst>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9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12"/>
      <color indexed="53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4"/>
      <color indexed="62"/>
      <name val="Calibri"/>
      <family val="2"/>
    </font>
    <font>
      <sz val="11"/>
      <color indexed="23"/>
      <name val="Calibri"/>
      <family val="2"/>
    </font>
    <font>
      <i/>
      <sz val="10"/>
      <color indexed="10"/>
      <name val="Calibri"/>
      <family val="2"/>
    </font>
    <font>
      <sz val="2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u val="single"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4"/>
      <name val="Arial"/>
      <family val="2"/>
    </font>
    <font>
      <b/>
      <sz val="11"/>
      <color indexed="62"/>
      <name val="Calibri"/>
      <family val="2"/>
    </font>
    <font>
      <b/>
      <sz val="10"/>
      <color indexed="6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Calibri"/>
      <family val="2"/>
    </font>
    <font>
      <b/>
      <sz val="12"/>
      <color theme="9" tint="-0.24997000396251678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  <font>
      <sz val="14"/>
      <color theme="3" tint="0.39998000860214233"/>
      <name val="Calibri"/>
      <family val="2"/>
    </font>
    <font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u val="single"/>
      <sz val="12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1"/>
      <color theme="4" tint="-0.24997000396251678"/>
      <name val="Calibri"/>
      <family val="2"/>
    </font>
    <font>
      <b/>
      <sz val="10"/>
      <color rgb="FFBD07A7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/>
    </xf>
    <xf numFmtId="0" fontId="77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77" fillId="33" borderId="0" xfId="0" applyFont="1" applyFill="1" applyBorder="1" applyAlignment="1" applyProtection="1">
      <alignment horizontal="right" vertical="top" wrapText="1"/>
      <protection/>
    </xf>
    <xf numFmtId="0" fontId="79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13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3" fillId="33" borderId="0" xfId="0" applyFont="1" applyFill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/>
    </xf>
    <xf numFmtId="0" fontId="80" fillId="33" borderId="0" xfId="0" applyFont="1" applyFill="1" applyAlignment="1" applyProtection="1">
      <alignment horizontal="left" vertical="top" wrapText="1"/>
      <protection/>
    </xf>
    <xf numFmtId="0" fontId="81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right" wrapText="1"/>
      <protection/>
    </xf>
    <xf numFmtId="0" fontId="2" fillId="33" borderId="0" xfId="0" applyFont="1" applyFill="1" applyAlignment="1" applyProtection="1">
      <alignment horizontal="left"/>
      <protection/>
    </xf>
    <xf numFmtId="0" fontId="82" fillId="33" borderId="0" xfId="0" applyFont="1" applyFill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7" fillId="33" borderId="11" xfId="0" applyFont="1" applyFill="1" applyBorder="1" applyAlignment="1" applyProtection="1">
      <alignment horizontal="right" vertical="top" wrapText="1"/>
      <protection/>
    </xf>
    <xf numFmtId="0" fontId="13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6" fillId="33" borderId="1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83" fillId="5" borderId="10" xfId="0" applyFont="1" applyFill="1" applyBorder="1" applyAlignment="1" applyProtection="1">
      <alignment horizontal="left" vertical="top" wrapText="1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84" fillId="5" borderId="11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 wrapText="1"/>
      <protection/>
    </xf>
    <xf numFmtId="0" fontId="85" fillId="33" borderId="14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/>
      <protection/>
    </xf>
    <xf numFmtId="0" fontId="85" fillId="33" borderId="10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3" fillId="5" borderId="0" xfId="42" applyFill="1" applyAlignment="1" applyProtection="1">
      <alignment textRotation="90"/>
      <protection locked="0"/>
    </xf>
    <xf numFmtId="0" fontId="0" fillId="33" borderId="15" xfId="0" applyFill="1" applyBorder="1" applyAlignment="1" applyProtection="1">
      <alignment/>
      <protection/>
    </xf>
    <xf numFmtId="0" fontId="86" fillId="33" borderId="15" xfId="0" applyFont="1" applyFill="1" applyBorder="1" applyAlignment="1" applyProtection="1">
      <alignment wrapText="1"/>
      <protection/>
    </xf>
    <xf numFmtId="0" fontId="77" fillId="33" borderId="15" xfId="0" applyFont="1" applyFill="1" applyBorder="1" applyAlignment="1" applyProtection="1">
      <alignment horizontal="left" vertical="top" wrapText="1"/>
      <protection/>
    </xf>
    <xf numFmtId="0" fontId="87" fillId="33" borderId="15" xfId="0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88" fillId="33" borderId="15" xfId="0" applyFont="1" applyFill="1" applyBorder="1" applyAlignment="1" applyProtection="1">
      <alignment horizontal="right"/>
      <protection/>
    </xf>
    <xf numFmtId="0" fontId="21" fillId="33" borderId="0" xfId="42" applyFont="1" applyFill="1" applyAlignment="1" applyProtection="1">
      <alignment textRotation="90"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0" fillId="33" borderId="0" xfId="42" applyFont="1" applyFill="1" applyAlignment="1" applyProtection="1">
      <alignment textRotation="90"/>
      <protection locked="0"/>
    </xf>
    <xf numFmtId="0" fontId="19" fillId="33" borderId="0" xfId="42" applyFont="1" applyFill="1" applyAlignment="1" applyProtection="1">
      <alignment textRotation="90"/>
      <protection locked="0"/>
    </xf>
    <xf numFmtId="0" fontId="3" fillId="33" borderId="0" xfId="42" applyFill="1" applyAlignment="1" applyProtection="1">
      <alignment horizontal="left" vertical="top" textRotation="90" wrapText="1"/>
      <protection locked="0"/>
    </xf>
    <xf numFmtId="0" fontId="89" fillId="33" borderId="0" xfId="42" applyFont="1" applyFill="1" applyAlignment="1" applyProtection="1">
      <alignment textRotation="90"/>
      <protection locked="0"/>
    </xf>
    <xf numFmtId="0" fontId="90" fillId="33" borderId="0" xfId="0" applyFont="1" applyFill="1" applyAlignment="1" applyProtection="1">
      <alignment/>
      <protection locked="0"/>
    </xf>
    <xf numFmtId="0" fontId="90" fillId="33" borderId="0" xfId="0" applyFont="1" applyFill="1" applyBorder="1" applyAlignment="1" applyProtection="1">
      <alignment/>
      <protection locked="0"/>
    </xf>
    <xf numFmtId="0" fontId="90" fillId="33" borderId="0" xfId="0" applyFont="1" applyFill="1" applyBorder="1" applyAlignment="1" applyProtection="1">
      <alignment horizontal="center" vertical="center"/>
      <protection locked="0"/>
    </xf>
    <xf numFmtId="0" fontId="90" fillId="33" borderId="0" xfId="42" applyFont="1" applyFill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91" fillId="33" borderId="0" xfId="0" applyFont="1" applyFill="1" applyAlignment="1" applyProtection="1">
      <alignment/>
      <protection locked="0"/>
    </xf>
    <xf numFmtId="0" fontId="90" fillId="33" borderId="0" xfId="42" applyFont="1" applyFill="1" applyAlignment="1" applyProtection="1">
      <alignment horizontal="left" wrapText="1"/>
      <protection locked="0"/>
    </xf>
    <xf numFmtId="0" fontId="92" fillId="33" borderId="0" xfId="42" applyFont="1" applyFill="1" applyAlignment="1" applyProtection="1">
      <alignment horizontal="left" wrapText="1"/>
      <protection locked="0"/>
    </xf>
    <xf numFmtId="0" fontId="92" fillId="33" borderId="0" xfId="42" applyFont="1" applyFill="1" applyAlignment="1" applyProtection="1">
      <alignment horizontal="left" wrapText="1"/>
      <protection locked="0"/>
    </xf>
    <xf numFmtId="0" fontId="6" fillId="33" borderId="0" xfId="0" applyFont="1" applyFill="1" applyAlignment="1" applyProtection="1">
      <alignment horizontal="left"/>
      <protection/>
    </xf>
    <xf numFmtId="0" fontId="92" fillId="33" borderId="0" xfId="42" applyFont="1" applyFill="1" applyAlignment="1" applyProtection="1">
      <alignment horizontal="left" wrapText="1" indent="2"/>
      <protection locked="0"/>
    </xf>
    <xf numFmtId="0" fontId="92" fillId="33" borderId="0" xfId="42" applyFont="1" applyFill="1" applyAlignment="1" applyProtection="1">
      <alignment vertical="top" wrapText="1"/>
      <protection locked="0"/>
    </xf>
    <xf numFmtId="0" fontId="92" fillId="33" borderId="0" xfId="42" applyFont="1" applyFill="1" applyAlignment="1" applyProtection="1">
      <alignment horizontal="left" vertical="top" indent="2"/>
      <protection locked="0"/>
    </xf>
    <xf numFmtId="0" fontId="3" fillId="33" borderId="0" xfId="42" applyFill="1" applyAlignment="1" applyProtection="1">
      <alignment/>
      <protection locked="0"/>
    </xf>
    <xf numFmtId="0" fontId="3" fillId="33" borderId="0" xfId="42" applyFill="1" applyAlignment="1" applyProtection="1">
      <alignment vertical="top" wrapText="1"/>
      <protection locked="0"/>
    </xf>
    <xf numFmtId="0" fontId="17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93" fillId="33" borderId="0" xfId="0" applyFont="1" applyFill="1" applyAlignment="1" applyProtection="1">
      <alignment horizontal="right"/>
      <protection/>
    </xf>
    <xf numFmtId="0" fontId="18" fillId="33" borderId="13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9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 vertical="top" wrapText="1"/>
      <protection/>
    </xf>
    <xf numFmtId="0" fontId="4" fillId="33" borderId="0" xfId="42" applyFont="1" applyFill="1" applyAlignment="1" applyProtection="1">
      <alignment horizontal="left" wrapText="1"/>
      <protection locked="0"/>
    </xf>
    <xf numFmtId="0" fontId="58" fillId="33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H98" sqref="H98"/>
    </sheetView>
  </sheetViews>
  <sheetFormatPr defaultColWidth="9.140625" defaultRowHeight="15"/>
  <cols>
    <col min="1" max="1" width="1.421875" style="57" customWidth="1"/>
    <col min="2" max="2" width="1.7109375" style="2" customWidth="1"/>
    <col min="3" max="3" width="37.8515625" style="2" customWidth="1"/>
    <col min="4" max="4" width="11.140625" style="3" customWidth="1"/>
    <col min="5" max="5" width="7.57421875" style="38" customWidth="1"/>
    <col min="6" max="6" width="0" style="2" hidden="1" customWidth="1"/>
    <col min="7" max="7" width="9.57421875" style="3" customWidth="1"/>
    <col min="8" max="8" width="10.8515625" style="2" customWidth="1"/>
    <col min="9" max="9" width="11.7109375" style="2" customWidth="1"/>
    <col min="10" max="10" width="9.28125" style="38" customWidth="1"/>
    <col min="11" max="11" width="12.00390625" style="38" customWidth="1"/>
    <col min="12" max="12" width="11.140625" style="2" customWidth="1"/>
    <col min="13" max="13" width="11.00390625" style="2" customWidth="1"/>
    <col min="14" max="14" width="10.7109375" style="2" customWidth="1"/>
    <col min="15" max="15" width="10.57421875" style="2" customWidth="1"/>
    <col min="16" max="16" width="11.421875" style="2" customWidth="1"/>
    <col min="17" max="17" width="9.140625" style="2" customWidth="1"/>
    <col min="18" max="22" width="9.140625" style="7" customWidth="1"/>
    <col min="23" max="16384" width="9.140625" style="2" customWidth="1"/>
  </cols>
  <sheetData>
    <row r="1" spans="1:16" ht="28.5" customHeight="1">
      <c r="A1" s="69"/>
      <c r="B1" s="58"/>
      <c r="C1" s="59" t="s">
        <v>49</v>
      </c>
      <c r="D1" s="60"/>
      <c r="E1" s="58"/>
      <c r="F1" s="61"/>
      <c r="G1" s="62"/>
      <c r="H1" s="58"/>
      <c r="I1" s="58"/>
      <c r="J1" s="63"/>
      <c r="K1" s="63"/>
      <c r="L1" s="58"/>
      <c r="M1" s="58"/>
      <c r="N1" s="58"/>
      <c r="O1" s="58"/>
      <c r="P1" s="64" t="s">
        <v>25</v>
      </c>
    </row>
    <row r="2" spans="1:22" s="72" customFormat="1" ht="30.75" customHeight="1">
      <c r="A2" s="71"/>
      <c r="C2" s="100" t="s">
        <v>91</v>
      </c>
      <c r="I2" s="99" t="s">
        <v>92</v>
      </c>
      <c r="J2" s="99"/>
      <c r="K2" s="99"/>
      <c r="L2" s="99"/>
      <c r="M2" s="99"/>
      <c r="N2" s="99"/>
      <c r="O2" s="99"/>
      <c r="P2" s="78"/>
      <c r="R2" s="73"/>
      <c r="S2" s="73"/>
      <c r="T2" s="73"/>
      <c r="U2" s="73"/>
      <c r="V2" s="73"/>
    </row>
    <row r="3" spans="1:22" s="72" customFormat="1" ht="35.25" customHeight="1">
      <c r="A3" s="71"/>
      <c r="C3" s="80" t="s">
        <v>86</v>
      </c>
      <c r="D3" s="80"/>
      <c r="E3" s="80"/>
      <c r="F3" s="80"/>
      <c r="G3" s="80"/>
      <c r="I3" s="82" t="s">
        <v>89</v>
      </c>
      <c r="J3" s="82"/>
      <c r="K3" s="82"/>
      <c r="L3" s="82"/>
      <c r="M3" s="82"/>
      <c r="N3" s="82"/>
      <c r="O3" s="82"/>
      <c r="P3" s="82"/>
      <c r="R3" s="73"/>
      <c r="S3" s="73"/>
      <c r="T3" s="73"/>
      <c r="U3" s="73"/>
      <c r="V3" s="73"/>
    </row>
    <row r="4" spans="1:22" s="72" customFormat="1" ht="15" customHeight="1">
      <c r="A4" s="71"/>
      <c r="C4" s="79" t="s">
        <v>87</v>
      </c>
      <c r="D4" s="79"/>
      <c r="E4" s="79"/>
      <c r="F4" s="79"/>
      <c r="G4" s="79"/>
      <c r="I4" s="82"/>
      <c r="J4" s="82"/>
      <c r="K4" s="82"/>
      <c r="L4" s="82"/>
      <c r="M4" s="82"/>
      <c r="N4" s="82"/>
      <c r="O4" s="82"/>
      <c r="P4" s="82"/>
      <c r="R4" s="73"/>
      <c r="S4" s="73"/>
      <c r="T4" s="73"/>
      <c r="U4" s="73"/>
      <c r="V4" s="73"/>
    </row>
    <row r="5" spans="1:22" s="72" customFormat="1" ht="15.75">
      <c r="A5" s="71"/>
      <c r="C5" s="80" t="s">
        <v>45</v>
      </c>
      <c r="D5" s="80"/>
      <c r="E5" s="80"/>
      <c r="F5" s="80"/>
      <c r="G5" s="80"/>
      <c r="I5" s="84" t="s">
        <v>88</v>
      </c>
      <c r="J5" s="85"/>
      <c r="K5" s="85"/>
      <c r="L5" s="85"/>
      <c r="M5" s="75"/>
      <c r="P5" s="74"/>
      <c r="R5" s="73"/>
      <c r="S5" s="73"/>
      <c r="T5" s="73"/>
      <c r="U5" s="73"/>
      <c r="V5" s="73"/>
    </row>
    <row r="6" spans="1:22" s="72" customFormat="1" ht="15.75" customHeight="1">
      <c r="A6" s="71"/>
      <c r="C6" s="79" t="s">
        <v>46</v>
      </c>
      <c r="D6" s="79"/>
      <c r="E6" s="75"/>
      <c r="F6" s="75"/>
      <c r="G6" s="75"/>
      <c r="I6" s="84" t="s">
        <v>90</v>
      </c>
      <c r="J6" s="85"/>
      <c r="K6" s="86"/>
      <c r="L6" s="83"/>
      <c r="M6" s="83"/>
      <c r="N6" s="83"/>
      <c r="O6" s="83"/>
      <c r="P6" s="83"/>
      <c r="R6" s="73"/>
      <c r="S6" s="73"/>
      <c r="T6" s="73"/>
      <c r="U6" s="73"/>
      <c r="V6" s="73"/>
    </row>
    <row r="7" spans="1:22" s="66" customFormat="1" ht="13.5" customHeight="1" thickBot="1">
      <c r="A7" s="65"/>
      <c r="C7" s="77"/>
      <c r="D7" s="77"/>
      <c r="E7" s="77"/>
      <c r="F7" s="77"/>
      <c r="G7" s="77"/>
      <c r="H7" s="77"/>
      <c r="I7" s="83"/>
      <c r="J7" s="83"/>
      <c r="K7" s="83"/>
      <c r="L7" s="83"/>
      <c r="M7" s="83"/>
      <c r="N7" s="83"/>
      <c r="O7" s="83"/>
      <c r="P7" s="83"/>
      <c r="R7" s="67"/>
      <c r="S7" s="67"/>
      <c r="T7" s="67"/>
      <c r="U7" s="67"/>
      <c r="V7" s="67"/>
    </row>
    <row r="8" spans="1:22" s="87" customFormat="1" ht="13.5" thickBot="1">
      <c r="A8" s="68"/>
      <c r="E8" s="88"/>
      <c r="M8" s="88"/>
      <c r="O8" s="89" t="s">
        <v>24</v>
      </c>
      <c r="P8" s="90">
        <v>1</v>
      </c>
      <c r="R8" s="91"/>
      <c r="S8" s="91"/>
      <c r="T8" s="91"/>
      <c r="U8" s="91"/>
      <c r="V8" s="91"/>
    </row>
    <row r="9" spans="1:22" s="87" customFormat="1" ht="12.75">
      <c r="A9" s="68"/>
      <c r="E9" s="88"/>
      <c r="M9" s="88"/>
      <c r="O9" s="89"/>
      <c r="P9" s="92"/>
      <c r="R9" s="91"/>
      <c r="S9" s="91"/>
      <c r="T9" s="91"/>
      <c r="U9" s="91"/>
      <c r="V9" s="91"/>
    </row>
    <row r="10" spans="1:22" s="93" customFormat="1" ht="80.25" customHeight="1">
      <c r="A10" s="70"/>
      <c r="B10" s="8"/>
      <c r="C10" s="9" t="s">
        <v>26</v>
      </c>
      <c r="D10" s="10" t="s">
        <v>40</v>
      </c>
      <c r="E10" s="39" t="s">
        <v>34</v>
      </c>
      <c r="F10" s="10" t="s">
        <v>14</v>
      </c>
      <c r="G10" s="10" t="s">
        <v>33</v>
      </c>
      <c r="H10" s="9" t="s">
        <v>0</v>
      </c>
      <c r="I10" s="9" t="s">
        <v>31</v>
      </c>
      <c r="J10" s="39" t="s">
        <v>35</v>
      </c>
      <c r="K10" s="39" t="s">
        <v>32</v>
      </c>
      <c r="L10" s="48" t="s">
        <v>36</v>
      </c>
      <c r="M10" s="11" t="s">
        <v>37</v>
      </c>
      <c r="N10" s="11" t="s">
        <v>13</v>
      </c>
      <c r="O10" s="43" t="s">
        <v>38</v>
      </c>
      <c r="P10" s="43" t="s">
        <v>39</v>
      </c>
      <c r="R10" s="94"/>
      <c r="S10" s="94"/>
      <c r="T10" s="94"/>
      <c r="U10" s="94"/>
      <c r="V10" s="94"/>
    </row>
    <row r="11" spans="1:22" s="87" customFormat="1" ht="11.25">
      <c r="A11" s="56"/>
      <c r="B11" s="50">
        <v>1</v>
      </c>
      <c r="C11" s="51">
        <v>2</v>
      </c>
      <c r="D11" s="52"/>
      <c r="E11" s="53"/>
      <c r="F11" s="54"/>
      <c r="G11" s="50">
        <v>3</v>
      </c>
      <c r="H11" s="50">
        <v>4</v>
      </c>
      <c r="I11" s="50">
        <v>5</v>
      </c>
      <c r="J11" s="55">
        <v>6</v>
      </c>
      <c r="K11" s="55">
        <v>7</v>
      </c>
      <c r="L11" s="50">
        <v>8</v>
      </c>
      <c r="M11" s="50">
        <v>9</v>
      </c>
      <c r="N11" s="50">
        <v>11</v>
      </c>
      <c r="O11" s="50">
        <v>10</v>
      </c>
      <c r="P11" s="50">
        <v>12</v>
      </c>
      <c r="R11" s="91"/>
      <c r="S11" s="91"/>
      <c r="T11" s="91"/>
      <c r="U11" s="91"/>
      <c r="V11" s="91"/>
    </row>
    <row r="12" ht="15">
      <c r="A12" s="56"/>
    </row>
    <row r="13" spans="1:4" ht="18.75">
      <c r="A13" s="56"/>
      <c r="B13" s="81" t="s">
        <v>27</v>
      </c>
      <c r="C13" s="81"/>
      <c r="D13" s="81"/>
    </row>
    <row r="14" spans="1:3" ht="16.5" thickBot="1">
      <c r="A14" s="56"/>
      <c r="B14" s="13" t="s">
        <v>16</v>
      </c>
      <c r="C14" s="1"/>
    </row>
    <row r="15" spans="2:16" ht="75.75" thickBot="1">
      <c r="B15" s="34" t="s">
        <v>15</v>
      </c>
      <c r="C15" s="35" t="s">
        <v>77</v>
      </c>
      <c r="D15" s="36" t="s">
        <v>2</v>
      </c>
      <c r="E15" s="44">
        <v>15</v>
      </c>
      <c r="F15" s="37"/>
      <c r="G15" s="42" t="s">
        <v>10</v>
      </c>
      <c r="H15" s="95">
        <v>1</v>
      </c>
      <c r="I15" s="95">
        <v>1</v>
      </c>
      <c r="J15" s="44">
        <v>2</v>
      </c>
      <c r="K15" s="44">
        <v>0.02</v>
      </c>
      <c r="L15" s="47">
        <v>1</v>
      </c>
      <c r="M15" s="45">
        <f>H15*I15*L15</f>
        <v>1</v>
      </c>
      <c r="N15" s="47">
        <v>1</v>
      </c>
      <c r="O15" s="46">
        <f>M15*K15</f>
        <v>0.02</v>
      </c>
      <c r="P15" s="46">
        <f>N15*O15</f>
        <v>0.02</v>
      </c>
    </row>
    <row r="16" spans="2:16" ht="75.75" thickBot="1">
      <c r="B16" s="34" t="s">
        <v>15</v>
      </c>
      <c r="C16" s="35" t="s">
        <v>77</v>
      </c>
      <c r="D16" s="36" t="s">
        <v>2</v>
      </c>
      <c r="E16" s="44">
        <v>30</v>
      </c>
      <c r="F16" s="37"/>
      <c r="G16" s="42" t="s">
        <v>10</v>
      </c>
      <c r="H16" s="95">
        <v>1</v>
      </c>
      <c r="I16" s="95">
        <v>1</v>
      </c>
      <c r="J16" s="44">
        <v>1.5</v>
      </c>
      <c r="K16" s="44">
        <v>0.015</v>
      </c>
      <c r="L16" s="47">
        <v>1</v>
      </c>
      <c r="M16" s="45">
        <f>H16*I16*L16</f>
        <v>1</v>
      </c>
      <c r="N16" s="47">
        <v>1</v>
      </c>
      <c r="O16" s="46">
        <f>M16*K16</f>
        <v>0.015</v>
      </c>
      <c r="P16" s="46">
        <f>N16*O16</f>
        <v>0.015</v>
      </c>
    </row>
    <row r="17" spans="1:16" ht="19.5" thickBot="1">
      <c r="A17" s="56"/>
      <c r="B17" s="14"/>
      <c r="C17" s="15"/>
      <c r="D17" s="16"/>
      <c r="E17" s="40"/>
      <c r="F17" s="18"/>
      <c r="G17" s="19"/>
      <c r="H17" s="18"/>
      <c r="I17" s="40"/>
      <c r="J17" s="40"/>
      <c r="K17" s="40"/>
      <c r="L17" s="20"/>
      <c r="M17" s="18"/>
      <c r="N17" s="20"/>
      <c r="O17" s="18"/>
      <c r="P17" s="18"/>
    </row>
    <row r="18" spans="2:16" ht="75.75" thickBot="1">
      <c r="B18" s="34" t="s">
        <v>15</v>
      </c>
      <c r="C18" s="35" t="s">
        <v>78</v>
      </c>
      <c r="D18" s="36" t="s">
        <v>2</v>
      </c>
      <c r="E18" s="44">
        <v>15</v>
      </c>
      <c r="F18" s="37"/>
      <c r="G18" s="42" t="s">
        <v>10</v>
      </c>
      <c r="H18" s="95">
        <v>1</v>
      </c>
      <c r="I18" s="95">
        <v>1</v>
      </c>
      <c r="J18" s="44">
        <v>2</v>
      </c>
      <c r="K18" s="44">
        <v>0.02</v>
      </c>
      <c r="L18" s="47">
        <v>1</v>
      </c>
      <c r="M18" s="45">
        <f>H18*I18*L18</f>
        <v>1</v>
      </c>
      <c r="N18" s="47">
        <v>1</v>
      </c>
      <c r="O18" s="46">
        <f>M18*K18</f>
        <v>0.02</v>
      </c>
      <c r="P18" s="46">
        <f>N18*O18</f>
        <v>0.02</v>
      </c>
    </row>
    <row r="19" spans="2:16" ht="75.75" thickBot="1">
      <c r="B19" s="34" t="s">
        <v>15</v>
      </c>
      <c r="C19" s="35" t="s">
        <v>79</v>
      </c>
      <c r="D19" s="36" t="s">
        <v>2</v>
      </c>
      <c r="E19" s="44">
        <v>30</v>
      </c>
      <c r="F19" s="37"/>
      <c r="G19" s="42" t="s">
        <v>10</v>
      </c>
      <c r="H19" s="95">
        <v>1</v>
      </c>
      <c r="I19" s="95">
        <v>1</v>
      </c>
      <c r="J19" s="44">
        <v>1.5</v>
      </c>
      <c r="K19" s="44">
        <v>0.015</v>
      </c>
      <c r="L19" s="47">
        <v>1</v>
      </c>
      <c r="M19" s="45">
        <f>H19*I19*L19</f>
        <v>1</v>
      </c>
      <c r="N19" s="47">
        <v>1</v>
      </c>
      <c r="O19" s="46">
        <f>M19*K19</f>
        <v>0.015</v>
      </c>
      <c r="P19" s="46">
        <f>N19*O19</f>
        <v>0.015</v>
      </c>
    </row>
    <row r="20" spans="1:16" ht="19.5" thickBot="1">
      <c r="A20" s="56"/>
      <c r="B20" s="14"/>
      <c r="C20" s="15"/>
      <c r="D20" s="16"/>
      <c r="E20" s="40"/>
      <c r="F20" s="18"/>
      <c r="G20" s="19"/>
      <c r="H20" s="18"/>
      <c r="I20" s="40"/>
      <c r="J20" s="40"/>
      <c r="K20" s="40"/>
      <c r="L20" s="20"/>
      <c r="M20" s="18"/>
      <c r="N20" s="20"/>
      <c r="O20" s="18"/>
      <c r="P20" s="18"/>
    </row>
    <row r="21" spans="2:16" ht="75.75" thickBot="1">
      <c r="B21" s="34" t="s">
        <v>15</v>
      </c>
      <c r="C21" s="35" t="s">
        <v>80</v>
      </c>
      <c r="D21" s="36" t="s">
        <v>2</v>
      </c>
      <c r="E21" s="44">
        <v>15</v>
      </c>
      <c r="F21" s="37"/>
      <c r="G21" s="42" t="s">
        <v>10</v>
      </c>
      <c r="H21" s="95">
        <v>1</v>
      </c>
      <c r="I21" s="95">
        <v>1</v>
      </c>
      <c r="J21" s="44">
        <v>2</v>
      </c>
      <c r="K21" s="44">
        <v>0.02</v>
      </c>
      <c r="L21" s="47">
        <v>1</v>
      </c>
      <c r="M21" s="45">
        <f>H21*I21*L21</f>
        <v>1</v>
      </c>
      <c r="N21" s="47">
        <v>1</v>
      </c>
      <c r="O21" s="46">
        <f>M21*K21</f>
        <v>0.02</v>
      </c>
      <c r="P21" s="46">
        <f>N21*O21</f>
        <v>0.02</v>
      </c>
    </row>
    <row r="22" spans="2:16" ht="75.75" thickBot="1">
      <c r="B22" s="34" t="s">
        <v>15</v>
      </c>
      <c r="C22" s="35" t="s">
        <v>81</v>
      </c>
      <c r="D22" s="36" t="s">
        <v>2</v>
      </c>
      <c r="E22" s="44">
        <v>30</v>
      </c>
      <c r="F22" s="37"/>
      <c r="G22" s="42" t="s">
        <v>10</v>
      </c>
      <c r="H22" s="95">
        <v>1</v>
      </c>
      <c r="I22" s="95">
        <v>1</v>
      </c>
      <c r="J22" s="44">
        <v>1.5</v>
      </c>
      <c r="K22" s="44">
        <v>0.015</v>
      </c>
      <c r="L22" s="47">
        <v>1</v>
      </c>
      <c r="M22" s="45">
        <f>H22*I22*L22</f>
        <v>1</v>
      </c>
      <c r="N22" s="47">
        <v>1</v>
      </c>
      <c r="O22" s="46">
        <f>M22*K22</f>
        <v>0.015</v>
      </c>
      <c r="P22" s="46">
        <f>N22*O22</f>
        <v>0.015</v>
      </c>
    </row>
    <row r="23" spans="1:16" ht="18.75">
      <c r="A23" s="56"/>
      <c r="C23" s="21"/>
      <c r="D23" s="22"/>
      <c r="E23" s="41"/>
      <c r="F23" s="23"/>
      <c r="G23" s="24"/>
      <c r="H23" s="23"/>
      <c r="I23" s="23"/>
      <c r="J23" s="41"/>
      <c r="K23" s="41"/>
      <c r="L23" s="25"/>
      <c r="M23" s="23"/>
      <c r="N23" s="25"/>
      <c r="O23" s="23"/>
      <c r="P23" s="23"/>
    </row>
    <row r="24" spans="1:16" ht="19.5" thickBot="1">
      <c r="A24" s="56"/>
      <c r="B24" s="13" t="s">
        <v>50</v>
      </c>
      <c r="C24" s="7"/>
      <c r="D24" s="22"/>
      <c r="E24" s="41"/>
      <c r="F24" s="23"/>
      <c r="G24" s="24"/>
      <c r="H24" s="23"/>
      <c r="I24" s="23"/>
      <c r="J24" s="41"/>
      <c r="K24" s="41"/>
      <c r="L24" s="25"/>
      <c r="M24" s="23"/>
      <c r="N24" s="25"/>
      <c r="O24" s="23"/>
      <c r="P24" s="23"/>
    </row>
    <row r="25" spans="2:16" ht="48.75" customHeight="1" thickBot="1">
      <c r="B25" s="34" t="s">
        <v>15</v>
      </c>
      <c r="C25" s="76" t="s">
        <v>51</v>
      </c>
      <c r="D25" s="36" t="s">
        <v>2</v>
      </c>
      <c r="E25" s="44">
        <v>10</v>
      </c>
      <c r="F25" s="37"/>
      <c r="G25" s="42" t="s">
        <v>10</v>
      </c>
      <c r="H25" s="95">
        <v>1</v>
      </c>
      <c r="I25" s="95">
        <v>1</v>
      </c>
      <c r="J25" s="44">
        <v>20</v>
      </c>
      <c r="K25" s="44">
        <v>0.2</v>
      </c>
      <c r="L25" s="47">
        <v>1</v>
      </c>
      <c r="M25" s="45">
        <f>H25*I25*L25</f>
        <v>1</v>
      </c>
      <c r="N25" s="47">
        <v>1</v>
      </c>
      <c r="O25" s="46">
        <f>M25*K25</f>
        <v>0.2</v>
      </c>
      <c r="P25" s="46">
        <f>N25*O25</f>
        <v>0.2</v>
      </c>
    </row>
    <row r="26" spans="1:16" ht="18.75">
      <c r="A26" s="56"/>
      <c r="C26" s="21"/>
      <c r="D26" s="22"/>
      <c r="E26" s="41"/>
      <c r="F26" s="23"/>
      <c r="G26" s="24"/>
      <c r="H26" s="23"/>
      <c r="I26" s="23"/>
      <c r="J26" s="41"/>
      <c r="K26" s="41"/>
      <c r="L26" s="25"/>
      <c r="M26" s="23"/>
      <c r="N26" s="25"/>
      <c r="O26" s="23"/>
      <c r="P26" s="23"/>
    </row>
    <row r="27" spans="1:19" ht="19.5" thickBot="1">
      <c r="A27" s="56"/>
      <c r="B27" s="13" t="s">
        <v>52</v>
      </c>
      <c r="C27" s="27"/>
      <c r="D27" s="6"/>
      <c r="E27" s="40"/>
      <c r="F27" s="28"/>
      <c r="G27" s="19"/>
      <c r="H27" s="18"/>
      <c r="I27" s="17"/>
      <c r="J27" s="40"/>
      <c r="K27" s="40"/>
      <c r="L27" s="20"/>
      <c r="M27" s="18"/>
      <c r="N27" s="20"/>
      <c r="O27" s="18"/>
      <c r="P27" s="18"/>
      <c r="S27" s="96"/>
    </row>
    <row r="28" spans="1:22" s="38" customFormat="1" ht="45.75" thickBot="1">
      <c r="A28" s="57"/>
      <c r="B28" s="34" t="s">
        <v>15</v>
      </c>
      <c r="C28" s="35" t="s">
        <v>53</v>
      </c>
      <c r="D28" s="36" t="s">
        <v>2</v>
      </c>
      <c r="E28" s="44">
        <v>600</v>
      </c>
      <c r="F28" s="37"/>
      <c r="G28" s="42" t="s">
        <v>10</v>
      </c>
      <c r="H28" s="95">
        <v>1</v>
      </c>
      <c r="I28" s="95">
        <v>1</v>
      </c>
      <c r="J28" s="44">
        <v>20</v>
      </c>
      <c r="K28" s="44">
        <v>0.2</v>
      </c>
      <c r="L28" s="47">
        <v>1</v>
      </c>
      <c r="M28" s="45">
        <f>H28*I28*L28</f>
        <v>1</v>
      </c>
      <c r="N28" s="47">
        <v>1</v>
      </c>
      <c r="O28" s="46">
        <f>M28*K28</f>
        <v>0.2</v>
      </c>
      <c r="P28" s="46">
        <f>N28*O28</f>
        <v>0.2</v>
      </c>
      <c r="Q28" s="2"/>
      <c r="R28" s="7"/>
      <c r="S28" s="14"/>
      <c r="T28" s="14"/>
      <c r="U28" s="14"/>
      <c r="V28" s="14"/>
    </row>
    <row r="29" spans="1:22" s="38" customFormat="1" ht="30.75" thickBot="1">
      <c r="A29" s="57"/>
      <c r="B29" s="34" t="s">
        <v>15</v>
      </c>
      <c r="C29" s="35" t="s">
        <v>54</v>
      </c>
      <c r="D29" s="36" t="s">
        <v>2</v>
      </c>
      <c r="E29" s="44">
        <v>600</v>
      </c>
      <c r="F29" s="37"/>
      <c r="G29" s="42" t="s">
        <v>10</v>
      </c>
      <c r="H29" s="95">
        <v>1</v>
      </c>
      <c r="I29" s="95">
        <v>1</v>
      </c>
      <c r="J29" s="44">
        <v>20</v>
      </c>
      <c r="K29" s="44">
        <v>0.2</v>
      </c>
      <c r="L29" s="47">
        <v>1</v>
      </c>
      <c r="M29" s="45">
        <f>H29*I29*L29</f>
        <v>1</v>
      </c>
      <c r="N29" s="47">
        <v>1</v>
      </c>
      <c r="O29" s="46">
        <f>M29*K29</f>
        <v>0.2</v>
      </c>
      <c r="P29" s="46">
        <f>N29*O29</f>
        <v>0.2</v>
      </c>
      <c r="Q29" s="2"/>
      <c r="R29" s="7"/>
      <c r="S29" s="14"/>
      <c r="T29" s="14"/>
      <c r="U29" s="14"/>
      <c r="V29" s="14"/>
    </row>
    <row r="30" spans="1:22" s="38" customFormat="1" ht="27" thickBot="1">
      <c r="A30" s="57"/>
      <c r="B30" s="34" t="s">
        <v>15</v>
      </c>
      <c r="C30" s="76" t="s">
        <v>51</v>
      </c>
      <c r="D30" s="36" t="s">
        <v>2</v>
      </c>
      <c r="E30" s="44">
        <v>600</v>
      </c>
      <c r="F30" s="37"/>
      <c r="G30" s="42" t="s">
        <v>10</v>
      </c>
      <c r="H30" s="95">
        <v>1</v>
      </c>
      <c r="I30" s="95">
        <v>1</v>
      </c>
      <c r="J30" s="44">
        <v>20</v>
      </c>
      <c r="K30" s="44">
        <v>0.2</v>
      </c>
      <c r="L30" s="47">
        <v>1</v>
      </c>
      <c r="M30" s="45">
        <f>H30*I30*L30</f>
        <v>1</v>
      </c>
      <c r="N30" s="47">
        <v>1</v>
      </c>
      <c r="O30" s="46">
        <f>M30*K30</f>
        <v>0.2</v>
      </c>
      <c r="P30" s="46">
        <f>N30*O30</f>
        <v>0.2</v>
      </c>
      <c r="Q30" s="2"/>
      <c r="R30" s="7"/>
      <c r="S30" s="14"/>
      <c r="T30" s="14"/>
      <c r="U30" s="14"/>
      <c r="V30" s="14"/>
    </row>
    <row r="31" spans="1:22" s="38" customFormat="1" ht="30.75" thickBot="1">
      <c r="A31" s="57"/>
      <c r="B31" s="34" t="s">
        <v>15</v>
      </c>
      <c r="C31" s="35" t="s">
        <v>43</v>
      </c>
      <c r="D31" s="36" t="s">
        <v>2</v>
      </c>
      <c r="E31" s="44">
        <v>600</v>
      </c>
      <c r="F31" s="37"/>
      <c r="G31" s="42" t="s">
        <v>10</v>
      </c>
      <c r="H31" s="95">
        <v>1</v>
      </c>
      <c r="I31" s="95">
        <v>1</v>
      </c>
      <c r="J31" s="44">
        <v>20</v>
      </c>
      <c r="K31" s="44">
        <v>0.2</v>
      </c>
      <c r="L31" s="47">
        <v>1</v>
      </c>
      <c r="M31" s="45">
        <f>H31*I31*L31</f>
        <v>1</v>
      </c>
      <c r="N31" s="47">
        <v>1</v>
      </c>
      <c r="O31" s="46">
        <f>M31*K31</f>
        <v>0.2</v>
      </c>
      <c r="P31" s="46">
        <f>N31*O31</f>
        <v>0.2</v>
      </c>
      <c r="Q31" s="2"/>
      <c r="R31" s="7"/>
      <c r="S31" s="14"/>
      <c r="T31" s="14"/>
      <c r="U31" s="14"/>
      <c r="V31" s="14"/>
    </row>
    <row r="32" spans="1:16" ht="18.75">
      <c r="A32" s="56"/>
      <c r="C32" s="27"/>
      <c r="D32" s="6"/>
      <c r="E32" s="40"/>
      <c r="F32" s="17"/>
      <c r="G32" s="19"/>
      <c r="H32" s="17"/>
      <c r="I32" s="17"/>
      <c r="J32" s="40"/>
      <c r="K32" s="40"/>
      <c r="L32" s="20"/>
      <c r="M32" s="18"/>
      <c r="N32" s="20"/>
      <c r="O32" s="18"/>
      <c r="P32" s="23"/>
    </row>
    <row r="33" spans="1:19" ht="18.75">
      <c r="A33" s="56"/>
      <c r="B33" s="12" t="s">
        <v>56</v>
      </c>
      <c r="C33" s="27"/>
      <c r="D33" s="6"/>
      <c r="E33" s="40"/>
      <c r="F33" s="28"/>
      <c r="G33" s="19"/>
      <c r="H33" s="18"/>
      <c r="I33" s="17"/>
      <c r="J33" s="40"/>
      <c r="K33" s="40"/>
      <c r="L33" s="20"/>
      <c r="M33" s="18"/>
      <c r="N33" s="20"/>
      <c r="O33" s="18"/>
      <c r="P33" s="18"/>
      <c r="S33" s="96"/>
    </row>
    <row r="34" spans="1:19" ht="19.5" thickBot="1">
      <c r="A34" s="56"/>
      <c r="C34" s="27"/>
      <c r="D34" s="6"/>
      <c r="E34" s="40"/>
      <c r="F34" s="28"/>
      <c r="G34" s="19"/>
      <c r="H34" s="18"/>
      <c r="I34" s="17"/>
      <c r="J34" s="40"/>
      <c r="K34" s="40"/>
      <c r="L34" s="20"/>
      <c r="M34" s="18"/>
      <c r="N34" s="20"/>
      <c r="O34" s="18"/>
      <c r="P34" s="18"/>
      <c r="S34" s="96"/>
    </row>
    <row r="35" spans="2:19" ht="75.75" thickBot="1">
      <c r="B35" s="34" t="s">
        <v>15</v>
      </c>
      <c r="C35" s="35" t="s">
        <v>82</v>
      </c>
      <c r="D35" s="36" t="s">
        <v>2</v>
      </c>
      <c r="E35" s="44">
        <v>15</v>
      </c>
      <c r="F35" s="37"/>
      <c r="G35" s="42" t="s">
        <v>10</v>
      </c>
      <c r="H35" s="47">
        <v>1</v>
      </c>
      <c r="I35" s="47">
        <v>1</v>
      </c>
      <c r="J35" s="44">
        <v>2</v>
      </c>
      <c r="K35" s="44">
        <v>0.02</v>
      </c>
      <c r="L35" s="47">
        <v>1</v>
      </c>
      <c r="M35" s="45">
        <f>H35*I35*L35</f>
        <v>1</v>
      </c>
      <c r="N35" s="47">
        <v>1</v>
      </c>
      <c r="O35" s="46">
        <f>M35*K35</f>
        <v>0.02</v>
      </c>
      <c r="P35" s="46">
        <f>N35*O35</f>
        <v>0.02</v>
      </c>
      <c r="S35" s="96"/>
    </row>
    <row r="36" spans="2:19" ht="75.75" thickBot="1">
      <c r="B36" s="34" t="s">
        <v>15</v>
      </c>
      <c r="C36" s="35" t="s">
        <v>82</v>
      </c>
      <c r="D36" s="36" t="s">
        <v>2</v>
      </c>
      <c r="E36" s="44">
        <v>30</v>
      </c>
      <c r="F36" s="37"/>
      <c r="G36" s="42" t="s">
        <v>10</v>
      </c>
      <c r="H36" s="47">
        <v>1</v>
      </c>
      <c r="I36" s="47">
        <v>1</v>
      </c>
      <c r="J36" s="44">
        <v>1.5</v>
      </c>
      <c r="K36" s="44">
        <v>0.015</v>
      </c>
      <c r="L36" s="47">
        <v>1</v>
      </c>
      <c r="M36" s="45">
        <f>H36*I36*L36</f>
        <v>1</v>
      </c>
      <c r="N36" s="47">
        <v>1</v>
      </c>
      <c r="O36" s="46">
        <f>M36*K36</f>
        <v>0.015</v>
      </c>
      <c r="P36" s="46">
        <f>N36*O36</f>
        <v>0.015</v>
      </c>
      <c r="S36" s="96"/>
    </row>
    <row r="37" spans="2:19" ht="30.75" thickBot="1">
      <c r="B37" s="34" t="s">
        <v>15</v>
      </c>
      <c r="C37" s="35" t="s">
        <v>55</v>
      </c>
      <c r="D37" s="36" t="s">
        <v>2</v>
      </c>
      <c r="E37" s="44">
        <v>600</v>
      </c>
      <c r="F37" s="37"/>
      <c r="G37" s="42" t="s">
        <v>10</v>
      </c>
      <c r="H37" s="47">
        <v>1</v>
      </c>
      <c r="I37" s="47">
        <v>1</v>
      </c>
      <c r="J37" s="44">
        <v>20</v>
      </c>
      <c r="K37" s="44">
        <v>0.2</v>
      </c>
      <c r="L37" s="47">
        <v>1</v>
      </c>
      <c r="M37" s="45">
        <f>H37*I37*L37</f>
        <v>1</v>
      </c>
      <c r="N37" s="47">
        <v>1</v>
      </c>
      <c r="O37" s="46">
        <f>M37*K37</f>
        <v>0.2</v>
      </c>
      <c r="P37" s="46">
        <f>N37*O37</f>
        <v>0.2</v>
      </c>
      <c r="S37" s="96"/>
    </row>
    <row r="38" spans="1:16" ht="18.75">
      <c r="A38" s="56"/>
      <c r="B38" s="14"/>
      <c r="C38" s="15"/>
      <c r="D38" s="22"/>
      <c r="E38" s="40"/>
      <c r="F38" s="17"/>
      <c r="G38" s="19"/>
      <c r="H38" s="17"/>
      <c r="I38" s="17"/>
      <c r="J38" s="40"/>
      <c r="K38" s="40"/>
      <c r="L38" s="20"/>
      <c r="M38" s="18"/>
      <c r="N38" s="20"/>
      <c r="O38" s="18"/>
      <c r="P38" s="23"/>
    </row>
    <row r="39" spans="1:19" ht="18.75">
      <c r="A39" s="56"/>
      <c r="B39" s="12" t="s">
        <v>17</v>
      </c>
      <c r="C39" s="27"/>
      <c r="D39" s="6"/>
      <c r="E39" s="40"/>
      <c r="F39" s="28"/>
      <c r="G39" s="24"/>
      <c r="H39" s="23"/>
      <c r="I39" s="23"/>
      <c r="J39" s="41"/>
      <c r="K39" s="41"/>
      <c r="L39" s="25"/>
      <c r="M39" s="23"/>
      <c r="N39" s="25"/>
      <c r="O39" s="23"/>
      <c r="P39" s="23"/>
      <c r="S39" s="96"/>
    </row>
    <row r="40" spans="1:19" ht="18.75">
      <c r="A40" s="56"/>
      <c r="C40" s="27"/>
      <c r="D40" s="6"/>
      <c r="E40" s="40"/>
      <c r="F40" s="28"/>
      <c r="G40" s="19"/>
      <c r="H40" s="18"/>
      <c r="I40" s="17"/>
      <c r="J40" s="40"/>
      <c r="K40" s="40"/>
      <c r="L40" s="20"/>
      <c r="M40" s="18"/>
      <c r="N40" s="20"/>
      <c r="O40" s="18"/>
      <c r="P40" s="18"/>
      <c r="S40" s="96"/>
    </row>
    <row r="41" spans="1:16" ht="19.5" thickBot="1">
      <c r="A41" s="56"/>
      <c r="B41" s="13" t="s">
        <v>12</v>
      </c>
      <c r="C41" s="5"/>
      <c r="D41" s="6"/>
      <c r="E41" s="40"/>
      <c r="F41" s="28"/>
      <c r="G41" s="24"/>
      <c r="H41" s="23"/>
      <c r="I41" s="23"/>
      <c r="J41" s="41"/>
      <c r="K41" s="41"/>
      <c r="L41" s="25"/>
      <c r="M41" s="23"/>
      <c r="N41" s="25"/>
      <c r="O41" s="23"/>
      <c r="P41" s="23"/>
    </row>
    <row r="42" spans="2:16" ht="45.75" thickBot="1">
      <c r="B42" s="34" t="s">
        <v>15</v>
      </c>
      <c r="C42" s="35" t="s">
        <v>84</v>
      </c>
      <c r="D42" s="36" t="s">
        <v>8</v>
      </c>
      <c r="E42" s="44">
        <v>30</v>
      </c>
      <c r="F42" s="37" t="s">
        <v>9</v>
      </c>
      <c r="G42" s="42" t="s">
        <v>6</v>
      </c>
      <c r="H42" s="47">
        <v>100</v>
      </c>
      <c r="I42" s="44">
        <v>0.15</v>
      </c>
      <c r="J42" s="44">
        <v>0.25</v>
      </c>
      <c r="K42" s="44">
        <v>0.0025</v>
      </c>
      <c r="L42" s="47">
        <v>1</v>
      </c>
      <c r="M42" s="45">
        <f>H42*I42*L42</f>
        <v>15</v>
      </c>
      <c r="N42" s="47">
        <v>1</v>
      </c>
      <c r="O42" s="46">
        <f>M42*K42</f>
        <v>0.0375</v>
      </c>
      <c r="P42" s="46">
        <f>N42*O42</f>
        <v>0.0375</v>
      </c>
    </row>
    <row r="43" spans="2:16" ht="45.75" thickBot="1">
      <c r="B43" s="34" t="s">
        <v>15</v>
      </c>
      <c r="C43" s="35" t="s">
        <v>83</v>
      </c>
      <c r="D43" s="36" t="s">
        <v>8</v>
      </c>
      <c r="E43" s="44">
        <v>60</v>
      </c>
      <c r="F43" s="37" t="s">
        <v>9</v>
      </c>
      <c r="G43" s="42" t="s">
        <v>6</v>
      </c>
      <c r="H43" s="47">
        <v>100</v>
      </c>
      <c r="I43" s="44">
        <v>0.15</v>
      </c>
      <c r="J43" s="44">
        <v>0.2</v>
      </c>
      <c r="K43" s="44">
        <v>0.002</v>
      </c>
      <c r="L43" s="47">
        <v>1</v>
      </c>
      <c r="M43" s="45">
        <f>H43*I43*L43</f>
        <v>15</v>
      </c>
      <c r="N43" s="47">
        <v>1</v>
      </c>
      <c r="O43" s="46">
        <f>M43*K43</f>
        <v>0.03</v>
      </c>
      <c r="P43" s="46">
        <f>N43*O43</f>
        <v>0.03</v>
      </c>
    </row>
    <row r="44" spans="3:22" ht="19.5" thickBot="1">
      <c r="C44" s="1"/>
      <c r="E44" s="41"/>
      <c r="F44" s="23"/>
      <c r="G44" s="24"/>
      <c r="H44" s="25"/>
      <c r="I44" s="23"/>
      <c r="J44" s="41"/>
      <c r="K44" s="41"/>
      <c r="L44" s="25"/>
      <c r="M44" s="23"/>
      <c r="N44" s="25"/>
      <c r="O44" s="23"/>
      <c r="P44" s="23"/>
      <c r="T44" s="2"/>
      <c r="U44" s="2"/>
      <c r="V44" s="2"/>
    </row>
    <row r="45" spans="2:22" ht="27" thickBot="1">
      <c r="B45" s="34" t="s">
        <v>15</v>
      </c>
      <c r="C45" s="35" t="s">
        <v>48</v>
      </c>
      <c r="D45" s="36" t="s">
        <v>8</v>
      </c>
      <c r="E45" s="44">
        <v>120</v>
      </c>
      <c r="F45" s="37" t="s">
        <v>9</v>
      </c>
      <c r="G45" s="42" t="s">
        <v>6</v>
      </c>
      <c r="H45" s="47">
        <v>100</v>
      </c>
      <c r="I45" s="44">
        <v>0.15</v>
      </c>
      <c r="J45" s="44">
        <v>0.5</v>
      </c>
      <c r="K45" s="44">
        <v>0.005</v>
      </c>
      <c r="L45" s="47">
        <v>1</v>
      </c>
      <c r="M45" s="45">
        <f>H45*I45*L45</f>
        <v>15</v>
      </c>
      <c r="N45" s="47">
        <v>1</v>
      </c>
      <c r="O45" s="46">
        <f>M45*K45</f>
        <v>0.075</v>
      </c>
      <c r="P45" s="46">
        <f>N45*O45</f>
        <v>0.075</v>
      </c>
      <c r="T45" s="2"/>
      <c r="U45" s="2"/>
      <c r="V45" s="2"/>
    </row>
    <row r="46" spans="1:16" s="7" customFormat="1" ht="19.5" thickBot="1">
      <c r="A46" s="56"/>
      <c r="B46" s="14"/>
      <c r="C46" s="15"/>
      <c r="D46" s="16"/>
      <c r="E46" s="40"/>
      <c r="F46" s="29"/>
      <c r="G46" s="19"/>
      <c r="H46" s="20"/>
      <c r="I46" s="17"/>
      <c r="J46" s="40"/>
      <c r="K46" s="40"/>
      <c r="L46" s="20"/>
      <c r="M46" s="18"/>
      <c r="N46" s="20"/>
      <c r="O46" s="18"/>
      <c r="P46" s="18"/>
    </row>
    <row r="47" spans="2:22" ht="30.75" thickBot="1">
      <c r="B47" s="34" t="s">
        <v>15</v>
      </c>
      <c r="C47" s="35" t="s">
        <v>47</v>
      </c>
      <c r="D47" s="36" t="s">
        <v>1</v>
      </c>
      <c r="E47" s="44">
        <v>60</v>
      </c>
      <c r="F47" s="37" t="s">
        <v>7</v>
      </c>
      <c r="G47" s="42" t="s">
        <v>6</v>
      </c>
      <c r="H47" s="47">
        <v>100</v>
      </c>
      <c r="I47" s="44">
        <v>0.15</v>
      </c>
      <c r="J47" s="44">
        <v>0.5</v>
      </c>
      <c r="K47" s="44">
        <v>0.005</v>
      </c>
      <c r="L47" s="47">
        <v>1</v>
      </c>
      <c r="M47" s="45">
        <f>H47*I47*L47</f>
        <v>15</v>
      </c>
      <c r="N47" s="47">
        <v>1</v>
      </c>
      <c r="O47" s="46">
        <f>M47*K47</f>
        <v>0.075</v>
      </c>
      <c r="P47" s="46">
        <f>N47*O47</f>
        <v>0.075</v>
      </c>
      <c r="S47" s="97"/>
      <c r="T47" s="2"/>
      <c r="U47" s="2"/>
      <c r="V47" s="2"/>
    </row>
    <row r="48" spans="1:22" ht="19.5" thickBot="1">
      <c r="A48" s="56"/>
      <c r="C48" s="30"/>
      <c r="D48" s="22"/>
      <c r="E48" s="40"/>
      <c r="F48" s="17"/>
      <c r="G48" s="19"/>
      <c r="H48" s="26"/>
      <c r="I48" s="17"/>
      <c r="J48" s="40"/>
      <c r="K48" s="40"/>
      <c r="L48" s="20"/>
      <c r="M48" s="18"/>
      <c r="N48" s="20"/>
      <c r="O48" s="18"/>
      <c r="P48" s="23"/>
      <c r="T48" s="2"/>
      <c r="U48" s="2"/>
      <c r="V48" s="2"/>
    </row>
    <row r="49" spans="2:22" ht="27" thickBot="1">
      <c r="B49" s="34" t="s">
        <v>15</v>
      </c>
      <c r="C49" s="49" t="s">
        <v>29</v>
      </c>
      <c r="D49" s="36" t="s">
        <v>8</v>
      </c>
      <c r="E49" s="44">
        <v>60</v>
      </c>
      <c r="F49" s="37" t="s">
        <v>9</v>
      </c>
      <c r="G49" s="42" t="s">
        <v>6</v>
      </c>
      <c r="H49" s="47">
        <v>100</v>
      </c>
      <c r="I49" s="44">
        <v>0.15</v>
      </c>
      <c r="J49" s="44">
        <v>0.5</v>
      </c>
      <c r="K49" s="44">
        <v>0.005</v>
      </c>
      <c r="L49" s="47">
        <v>1</v>
      </c>
      <c r="M49" s="45">
        <f>H49*I49*L49</f>
        <v>15</v>
      </c>
      <c r="N49" s="47">
        <v>1</v>
      </c>
      <c r="O49" s="46">
        <f>M49*K49</f>
        <v>0.075</v>
      </c>
      <c r="P49" s="46">
        <f>N49*O49</f>
        <v>0.075</v>
      </c>
      <c r="T49" s="2"/>
      <c r="U49" s="2"/>
      <c r="V49" s="2"/>
    </row>
    <row r="50" spans="1:22" ht="19.5" thickBot="1">
      <c r="A50" s="56"/>
      <c r="C50" s="1"/>
      <c r="E50" s="41"/>
      <c r="F50" s="23"/>
      <c r="G50" s="24"/>
      <c r="H50" s="25"/>
      <c r="I50" s="23"/>
      <c r="J50" s="41"/>
      <c r="K50" s="41"/>
      <c r="L50" s="25"/>
      <c r="M50" s="23"/>
      <c r="N50" s="25"/>
      <c r="O50" s="23"/>
      <c r="P50" s="23"/>
      <c r="T50" s="2"/>
      <c r="U50" s="2"/>
      <c r="V50" s="2"/>
    </row>
    <row r="51" spans="2:22" ht="27" thickBot="1">
      <c r="B51" s="34" t="s">
        <v>15</v>
      </c>
      <c r="C51" s="35" t="s">
        <v>28</v>
      </c>
      <c r="D51" s="36" t="s">
        <v>8</v>
      </c>
      <c r="E51" s="44">
        <v>120</v>
      </c>
      <c r="F51" s="37" t="s">
        <v>9</v>
      </c>
      <c r="G51" s="42" t="s">
        <v>6</v>
      </c>
      <c r="H51" s="47">
        <v>100</v>
      </c>
      <c r="I51" s="44">
        <v>0.15</v>
      </c>
      <c r="J51" s="44">
        <v>0.5</v>
      </c>
      <c r="K51" s="44">
        <v>0.005</v>
      </c>
      <c r="L51" s="47">
        <v>1</v>
      </c>
      <c r="M51" s="45">
        <f>H51*I51*L51</f>
        <v>15</v>
      </c>
      <c r="N51" s="47">
        <v>1</v>
      </c>
      <c r="O51" s="46">
        <f>M51*K51</f>
        <v>0.075</v>
      </c>
      <c r="P51" s="46">
        <f>N51*O51</f>
        <v>0.075</v>
      </c>
      <c r="R51" s="2"/>
      <c r="S51" s="2"/>
      <c r="T51" s="2"/>
      <c r="U51" s="2"/>
      <c r="V51" s="2"/>
    </row>
    <row r="52" spans="1:22" ht="18.75">
      <c r="A52" s="56"/>
      <c r="E52" s="41"/>
      <c r="F52" s="23"/>
      <c r="G52" s="24"/>
      <c r="H52" s="25"/>
      <c r="I52" s="23"/>
      <c r="J52" s="41"/>
      <c r="K52" s="41"/>
      <c r="L52" s="25"/>
      <c r="M52" s="23"/>
      <c r="N52" s="25"/>
      <c r="O52" s="23"/>
      <c r="P52" s="23"/>
      <c r="R52" s="2"/>
      <c r="S52" s="2"/>
      <c r="T52" s="2"/>
      <c r="U52" s="2"/>
      <c r="V52" s="2"/>
    </row>
    <row r="53" spans="1:22" ht="19.5" thickBot="1">
      <c r="A53" s="56"/>
      <c r="B53" s="13" t="s">
        <v>18</v>
      </c>
      <c r="C53" s="31"/>
      <c r="D53" s="6"/>
      <c r="E53" s="40"/>
      <c r="F53" s="28"/>
      <c r="G53" s="24"/>
      <c r="H53" s="25"/>
      <c r="I53" s="23"/>
      <c r="J53" s="41"/>
      <c r="K53" s="41"/>
      <c r="L53" s="25"/>
      <c r="M53" s="23"/>
      <c r="N53" s="25"/>
      <c r="O53" s="23"/>
      <c r="P53" s="23"/>
      <c r="R53" s="2"/>
      <c r="S53" s="2"/>
      <c r="T53" s="2"/>
      <c r="U53" s="2"/>
      <c r="V53" s="2"/>
    </row>
    <row r="54" spans="2:22" ht="45.75" thickBot="1">
      <c r="B54" s="34" t="s">
        <v>15</v>
      </c>
      <c r="C54" s="35" t="s">
        <v>85</v>
      </c>
      <c r="D54" s="36" t="s">
        <v>8</v>
      </c>
      <c r="E54" s="44">
        <v>60</v>
      </c>
      <c r="F54" s="37" t="s">
        <v>9</v>
      </c>
      <c r="G54" s="42" t="s">
        <v>6</v>
      </c>
      <c r="H54" s="47">
        <v>100</v>
      </c>
      <c r="I54" s="44">
        <v>0.15</v>
      </c>
      <c r="J54" s="44">
        <v>0.5</v>
      </c>
      <c r="K54" s="44">
        <v>0.005</v>
      </c>
      <c r="L54" s="47">
        <v>1</v>
      </c>
      <c r="M54" s="45">
        <f>H54*I54*L54</f>
        <v>15</v>
      </c>
      <c r="N54" s="47">
        <v>1</v>
      </c>
      <c r="O54" s="46">
        <f>M54*K54</f>
        <v>0.075</v>
      </c>
      <c r="P54" s="46">
        <f>N54*O54</f>
        <v>0.075</v>
      </c>
      <c r="R54" s="2"/>
      <c r="S54" s="2"/>
      <c r="T54" s="2"/>
      <c r="U54" s="2"/>
      <c r="V54" s="2"/>
    </row>
    <row r="55" spans="1:22" ht="19.5" thickBot="1">
      <c r="A55" s="56"/>
      <c r="E55" s="41"/>
      <c r="F55" s="23"/>
      <c r="G55" s="24"/>
      <c r="H55" s="25"/>
      <c r="I55" s="23"/>
      <c r="J55" s="41"/>
      <c r="K55" s="41"/>
      <c r="L55" s="25"/>
      <c r="M55" s="23"/>
      <c r="N55" s="25"/>
      <c r="O55" s="23"/>
      <c r="P55" s="23"/>
      <c r="R55" s="2"/>
      <c r="S55" s="2"/>
      <c r="T55" s="2"/>
      <c r="U55" s="2"/>
      <c r="V55" s="2"/>
    </row>
    <row r="56" spans="2:22" ht="30.75" thickBot="1">
      <c r="B56" s="34" t="s">
        <v>15</v>
      </c>
      <c r="C56" s="35" t="s">
        <v>19</v>
      </c>
      <c r="D56" s="36" t="s">
        <v>8</v>
      </c>
      <c r="E56" s="44">
        <v>60</v>
      </c>
      <c r="F56" s="37" t="s">
        <v>9</v>
      </c>
      <c r="G56" s="42" t="s">
        <v>6</v>
      </c>
      <c r="H56" s="47">
        <v>100</v>
      </c>
      <c r="I56" s="44">
        <v>0.15</v>
      </c>
      <c r="J56" s="44">
        <v>1.5</v>
      </c>
      <c r="K56" s="44">
        <v>0.015</v>
      </c>
      <c r="L56" s="47">
        <v>1</v>
      </c>
      <c r="M56" s="45">
        <f>H56*I56*L56</f>
        <v>15</v>
      </c>
      <c r="N56" s="47">
        <v>1</v>
      </c>
      <c r="O56" s="46">
        <f>M56*K56</f>
        <v>0.22499999999999998</v>
      </c>
      <c r="P56" s="46">
        <f>N56*O56</f>
        <v>0.22499999999999998</v>
      </c>
      <c r="R56" s="2"/>
      <c r="S56" s="2"/>
      <c r="T56" s="2"/>
      <c r="U56" s="2"/>
      <c r="V56" s="2"/>
    </row>
    <row r="57" spans="2:22" ht="60.75" thickBot="1">
      <c r="B57" s="34" t="s">
        <v>15</v>
      </c>
      <c r="C57" s="35" t="s">
        <v>19</v>
      </c>
      <c r="D57" s="36" t="s">
        <v>57</v>
      </c>
      <c r="E57" s="44">
        <v>60</v>
      </c>
      <c r="F57" s="37" t="s">
        <v>9</v>
      </c>
      <c r="G57" s="42" t="s">
        <v>6</v>
      </c>
      <c r="H57" s="47">
        <v>100</v>
      </c>
      <c r="I57" s="44">
        <v>0.3</v>
      </c>
      <c r="J57" s="44">
        <v>0.5</v>
      </c>
      <c r="K57" s="44">
        <v>0.005</v>
      </c>
      <c r="L57" s="47">
        <v>1</v>
      </c>
      <c r="M57" s="45">
        <f>H57*I57*L57</f>
        <v>30</v>
      </c>
      <c r="N57" s="47">
        <v>1</v>
      </c>
      <c r="O57" s="46">
        <f>M57*K57</f>
        <v>0.15</v>
      </c>
      <c r="P57" s="46">
        <f>N57*O57</f>
        <v>0.15</v>
      </c>
      <c r="R57" s="2"/>
      <c r="S57" s="2"/>
      <c r="T57" s="2"/>
      <c r="U57" s="2"/>
      <c r="V57" s="2"/>
    </row>
    <row r="58" spans="1:22" ht="19.5" thickBot="1">
      <c r="A58" s="56"/>
      <c r="E58" s="41"/>
      <c r="F58" s="23"/>
      <c r="G58" s="24"/>
      <c r="H58" s="25"/>
      <c r="I58" s="23"/>
      <c r="J58" s="41"/>
      <c r="K58" s="41"/>
      <c r="L58" s="25"/>
      <c r="M58" s="23"/>
      <c r="N58" s="25"/>
      <c r="O58" s="23"/>
      <c r="P58" s="23"/>
      <c r="R58" s="2"/>
      <c r="S58" s="2"/>
      <c r="T58" s="2"/>
      <c r="U58" s="2"/>
      <c r="V58" s="2"/>
    </row>
    <row r="59" spans="2:22" ht="45.75" thickBot="1">
      <c r="B59" s="34" t="s">
        <v>15</v>
      </c>
      <c r="C59" s="35" t="s">
        <v>20</v>
      </c>
      <c r="D59" s="36" t="s">
        <v>44</v>
      </c>
      <c r="E59" s="44">
        <v>60</v>
      </c>
      <c r="F59" s="37" t="s">
        <v>9</v>
      </c>
      <c r="G59" s="42" t="s">
        <v>6</v>
      </c>
      <c r="H59" s="47">
        <v>100</v>
      </c>
      <c r="I59" s="44">
        <v>0.15</v>
      </c>
      <c r="J59" s="44">
        <v>0.5</v>
      </c>
      <c r="K59" s="44">
        <v>0.005</v>
      </c>
      <c r="L59" s="47">
        <v>1</v>
      </c>
      <c r="M59" s="45">
        <f>H59*I59*L59</f>
        <v>15</v>
      </c>
      <c r="N59" s="47">
        <v>1</v>
      </c>
      <c r="O59" s="46">
        <f>M59*K59</f>
        <v>0.075</v>
      </c>
      <c r="P59" s="46">
        <f>N59*O59</f>
        <v>0.075</v>
      </c>
      <c r="T59" s="2"/>
      <c r="U59" s="2"/>
      <c r="V59" s="2"/>
    </row>
    <row r="60" spans="1:22" ht="19.5" thickBot="1">
      <c r="A60" s="56"/>
      <c r="E60" s="41"/>
      <c r="F60" s="23"/>
      <c r="G60" s="24"/>
      <c r="H60" s="25"/>
      <c r="I60" s="23"/>
      <c r="J60" s="41"/>
      <c r="K60" s="41"/>
      <c r="L60" s="25"/>
      <c r="M60" s="23"/>
      <c r="N60" s="25"/>
      <c r="O60" s="23"/>
      <c r="P60" s="23"/>
      <c r="T60" s="2"/>
      <c r="U60" s="2"/>
      <c r="V60" s="2"/>
    </row>
    <row r="61" spans="2:22" ht="30.75" thickBot="1">
      <c r="B61" s="34" t="s">
        <v>15</v>
      </c>
      <c r="C61" s="35" t="s">
        <v>21</v>
      </c>
      <c r="D61" s="36" t="s">
        <v>8</v>
      </c>
      <c r="E61" s="44">
        <v>60</v>
      </c>
      <c r="F61" s="37" t="s">
        <v>23</v>
      </c>
      <c r="G61" s="42" t="s">
        <v>5</v>
      </c>
      <c r="H61" s="47">
        <v>100</v>
      </c>
      <c r="I61" s="44">
        <v>0.15</v>
      </c>
      <c r="J61" s="44">
        <v>0.5</v>
      </c>
      <c r="K61" s="44">
        <v>0.005</v>
      </c>
      <c r="L61" s="47">
        <v>1</v>
      </c>
      <c r="M61" s="45">
        <f>H61*I61*L61</f>
        <v>15</v>
      </c>
      <c r="N61" s="47">
        <v>1</v>
      </c>
      <c r="O61" s="46">
        <f>M61*K61</f>
        <v>0.075</v>
      </c>
      <c r="P61" s="46">
        <f>N61*O61</f>
        <v>0.075</v>
      </c>
      <c r="T61" s="2"/>
      <c r="U61" s="2"/>
      <c r="V61" s="2"/>
    </row>
    <row r="62" spans="1:22" ht="19.5" thickBot="1">
      <c r="A62" s="56"/>
      <c r="C62" s="32"/>
      <c r="E62" s="41"/>
      <c r="F62" s="23"/>
      <c r="G62" s="24"/>
      <c r="H62" s="25"/>
      <c r="I62" s="23"/>
      <c r="J62" s="41"/>
      <c r="K62" s="41"/>
      <c r="L62" s="25"/>
      <c r="M62" s="23"/>
      <c r="N62" s="25"/>
      <c r="O62" s="23"/>
      <c r="P62" s="23"/>
      <c r="T62" s="2"/>
      <c r="U62" s="2"/>
      <c r="V62" s="2"/>
    </row>
    <row r="63" spans="2:22" ht="30.75" thickBot="1">
      <c r="B63" s="34" t="s">
        <v>15</v>
      </c>
      <c r="C63" s="35" t="s">
        <v>22</v>
      </c>
      <c r="D63" s="36" t="s">
        <v>8</v>
      </c>
      <c r="E63" s="44">
        <v>60</v>
      </c>
      <c r="F63" s="37" t="s">
        <v>23</v>
      </c>
      <c r="G63" s="42" t="s">
        <v>5</v>
      </c>
      <c r="H63" s="47">
        <v>100</v>
      </c>
      <c r="I63" s="44">
        <v>0.15</v>
      </c>
      <c r="J63" s="44">
        <v>1.5</v>
      </c>
      <c r="K63" s="44">
        <v>0.015</v>
      </c>
      <c r="L63" s="47">
        <v>1</v>
      </c>
      <c r="M63" s="45">
        <f>H63*I63*L63</f>
        <v>15</v>
      </c>
      <c r="N63" s="47">
        <v>1</v>
      </c>
      <c r="O63" s="46">
        <f>M63*K63</f>
        <v>0.22499999999999998</v>
      </c>
      <c r="P63" s="46">
        <f>N63*O63</f>
        <v>0.22499999999999998</v>
      </c>
      <c r="T63" s="2"/>
      <c r="U63" s="2"/>
      <c r="V63" s="2"/>
    </row>
    <row r="64" spans="2:22" ht="60.75" thickBot="1">
      <c r="B64" s="34" t="s">
        <v>15</v>
      </c>
      <c r="C64" s="35" t="s">
        <v>22</v>
      </c>
      <c r="D64" s="36" t="s">
        <v>57</v>
      </c>
      <c r="E64" s="44">
        <v>60</v>
      </c>
      <c r="F64" s="37" t="s">
        <v>9</v>
      </c>
      <c r="G64" s="42" t="s">
        <v>6</v>
      </c>
      <c r="H64" s="47">
        <v>100</v>
      </c>
      <c r="I64" s="44">
        <v>0.3</v>
      </c>
      <c r="J64" s="44">
        <v>0.5</v>
      </c>
      <c r="K64" s="44">
        <v>0.005</v>
      </c>
      <c r="L64" s="47">
        <v>1</v>
      </c>
      <c r="M64" s="45">
        <f>H64*I64*L64</f>
        <v>30</v>
      </c>
      <c r="N64" s="47">
        <v>1</v>
      </c>
      <c r="O64" s="46">
        <f>M64*K64</f>
        <v>0.15</v>
      </c>
      <c r="P64" s="46">
        <f>N64*O64</f>
        <v>0.15</v>
      </c>
      <c r="T64" s="2"/>
      <c r="U64" s="2"/>
      <c r="V64" s="2"/>
    </row>
    <row r="65" spans="1:22" ht="18.75">
      <c r="A65" s="56"/>
      <c r="E65" s="41"/>
      <c r="F65" s="23"/>
      <c r="G65" s="24"/>
      <c r="H65" s="25"/>
      <c r="I65" s="23"/>
      <c r="J65" s="41"/>
      <c r="K65" s="41"/>
      <c r="L65" s="25"/>
      <c r="M65" s="23"/>
      <c r="N65" s="25"/>
      <c r="O65" s="23"/>
      <c r="P65" s="23"/>
      <c r="T65" s="2"/>
      <c r="U65" s="2"/>
      <c r="V65" s="2"/>
    </row>
    <row r="66" spans="1:22" ht="18.75">
      <c r="A66" s="56"/>
      <c r="E66" s="41"/>
      <c r="F66" s="23"/>
      <c r="G66" s="24"/>
      <c r="H66" s="25"/>
      <c r="I66" s="23"/>
      <c r="J66" s="41"/>
      <c r="K66" s="41"/>
      <c r="L66" s="25"/>
      <c r="M66" s="23"/>
      <c r="N66" s="25"/>
      <c r="O66" s="23"/>
      <c r="P66" s="23"/>
      <c r="R66" s="2"/>
      <c r="S66" s="2"/>
      <c r="T66" s="2"/>
      <c r="U66" s="2"/>
      <c r="V66" s="2"/>
    </row>
    <row r="67" spans="1:22" ht="18.75">
      <c r="A67" s="56"/>
      <c r="B67" s="12" t="s">
        <v>11</v>
      </c>
      <c r="E67" s="41"/>
      <c r="F67" s="23"/>
      <c r="G67" s="24"/>
      <c r="H67" s="25"/>
      <c r="I67" s="23"/>
      <c r="J67" s="41"/>
      <c r="K67" s="41"/>
      <c r="L67" s="25"/>
      <c r="M67" s="23"/>
      <c r="N67" s="25"/>
      <c r="O67" s="23"/>
      <c r="P67" s="23"/>
      <c r="R67" s="2"/>
      <c r="S67" s="2"/>
      <c r="T67" s="2"/>
      <c r="U67" s="2"/>
      <c r="V67" s="2"/>
    </row>
    <row r="68" spans="1:22" ht="19.5" thickBot="1">
      <c r="A68" s="56"/>
      <c r="E68" s="41"/>
      <c r="F68" s="23"/>
      <c r="G68" s="24"/>
      <c r="H68" s="25"/>
      <c r="I68" s="23"/>
      <c r="J68" s="41"/>
      <c r="K68" s="41"/>
      <c r="L68" s="25"/>
      <c r="M68" s="23"/>
      <c r="N68" s="25"/>
      <c r="O68" s="23"/>
      <c r="P68" s="23"/>
      <c r="R68" s="2"/>
      <c r="S68" s="2"/>
      <c r="T68" s="2"/>
      <c r="U68" s="2"/>
      <c r="V68" s="2"/>
    </row>
    <row r="69" spans="2:22" ht="90.75" thickBot="1">
      <c r="B69" s="34" t="s">
        <v>15</v>
      </c>
      <c r="C69" s="35" t="s">
        <v>58</v>
      </c>
      <c r="D69" s="36" t="s">
        <v>44</v>
      </c>
      <c r="E69" s="44">
        <v>60</v>
      </c>
      <c r="F69" s="37" t="s">
        <v>3</v>
      </c>
      <c r="G69" s="42" t="s">
        <v>6</v>
      </c>
      <c r="H69" s="47">
        <v>100</v>
      </c>
      <c r="I69" s="44">
        <v>0.15</v>
      </c>
      <c r="J69" s="44">
        <v>0.5</v>
      </c>
      <c r="K69" s="44">
        <v>0.005</v>
      </c>
      <c r="L69" s="47">
        <v>1</v>
      </c>
      <c r="M69" s="45">
        <f>H69*I69*L69</f>
        <v>15</v>
      </c>
      <c r="N69" s="47">
        <v>1</v>
      </c>
      <c r="O69" s="46">
        <f>M69*K69</f>
        <v>0.075</v>
      </c>
      <c r="P69" s="46">
        <f>N69*O69</f>
        <v>0.075</v>
      </c>
      <c r="R69" s="2"/>
      <c r="S69" s="2"/>
      <c r="T69" s="2"/>
      <c r="U69" s="2"/>
      <c r="V69" s="2"/>
    </row>
    <row r="70" spans="1:22" ht="19.5" thickBot="1">
      <c r="A70" s="56"/>
      <c r="E70" s="41"/>
      <c r="F70" s="23"/>
      <c r="G70" s="24"/>
      <c r="H70" s="25"/>
      <c r="I70" s="23"/>
      <c r="J70" s="41"/>
      <c r="K70" s="41"/>
      <c r="L70" s="25"/>
      <c r="M70" s="23"/>
      <c r="N70" s="25"/>
      <c r="O70" s="23"/>
      <c r="P70" s="23"/>
      <c r="R70" s="2"/>
      <c r="S70" s="2"/>
      <c r="T70" s="2"/>
      <c r="U70" s="2"/>
      <c r="V70" s="2"/>
    </row>
    <row r="71" spans="2:22" ht="30.75" thickBot="1">
      <c r="B71" s="34" t="s">
        <v>15</v>
      </c>
      <c r="C71" s="35" t="s">
        <v>4</v>
      </c>
      <c r="D71" s="36" t="s">
        <v>44</v>
      </c>
      <c r="E71" s="44">
        <v>120</v>
      </c>
      <c r="F71" s="37" t="s">
        <v>9</v>
      </c>
      <c r="G71" s="42" t="s">
        <v>6</v>
      </c>
      <c r="H71" s="47">
        <v>100</v>
      </c>
      <c r="I71" s="44">
        <v>0.15</v>
      </c>
      <c r="J71" s="44">
        <v>0.5</v>
      </c>
      <c r="K71" s="44">
        <v>0.005</v>
      </c>
      <c r="L71" s="47">
        <v>1</v>
      </c>
      <c r="M71" s="45">
        <f>H71*I71*L71</f>
        <v>15</v>
      </c>
      <c r="N71" s="47">
        <v>1</v>
      </c>
      <c r="O71" s="46">
        <f>M71*K71</f>
        <v>0.075</v>
      </c>
      <c r="P71" s="46">
        <f>N71*O71</f>
        <v>0.075</v>
      </c>
      <c r="R71" s="2"/>
      <c r="S71" s="2"/>
      <c r="T71" s="2"/>
      <c r="U71" s="2"/>
      <c r="V71" s="2"/>
    </row>
    <row r="72" spans="1:22" ht="19.5" thickBot="1">
      <c r="A72" s="56"/>
      <c r="C72" s="30"/>
      <c r="D72" s="22"/>
      <c r="E72" s="40"/>
      <c r="F72" s="17"/>
      <c r="G72" s="19"/>
      <c r="H72" s="26"/>
      <c r="I72" s="17"/>
      <c r="J72" s="40"/>
      <c r="K72" s="40"/>
      <c r="L72" s="20"/>
      <c r="M72" s="18"/>
      <c r="N72" s="20"/>
      <c r="O72" s="18"/>
      <c r="P72" s="23"/>
      <c r="R72" s="2"/>
      <c r="S72" s="2"/>
      <c r="T72" s="2"/>
      <c r="U72" s="2"/>
      <c r="V72" s="2"/>
    </row>
    <row r="73" spans="2:22" ht="30.75" thickBot="1">
      <c r="B73" s="34" t="s">
        <v>15</v>
      </c>
      <c r="C73" s="35" t="s">
        <v>30</v>
      </c>
      <c r="D73" s="36" t="s">
        <v>44</v>
      </c>
      <c r="E73" s="44">
        <v>120</v>
      </c>
      <c r="F73" s="37" t="s">
        <v>9</v>
      </c>
      <c r="G73" s="42" t="s">
        <v>6</v>
      </c>
      <c r="H73" s="47">
        <v>100</v>
      </c>
      <c r="I73" s="44">
        <v>0.15</v>
      </c>
      <c r="J73" s="44">
        <v>0.5</v>
      </c>
      <c r="K73" s="44">
        <v>0.005</v>
      </c>
      <c r="L73" s="47">
        <v>1</v>
      </c>
      <c r="M73" s="45">
        <f>H73*I73*L73</f>
        <v>15</v>
      </c>
      <c r="N73" s="47">
        <v>1</v>
      </c>
      <c r="O73" s="46">
        <f>M73*K73</f>
        <v>0.075</v>
      </c>
      <c r="P73" s="46">
        <f>N73*O73</f>
        <v>0.075</v>
      </c>
      <c r="R73" s="2"/>
      <c r="S73" s="2"/>
      <c r="T73" s="2"/>
      <c r="U73" s="2"/>
      <c r="V73" s="2"/>
    </row>
    <row r="74" spans="1:22" ht="19.5" thickBot="1">
      <c r="A74" s="56"/>
      <c r="C74" s="33"/>
      <c r="E74" s="41"/>
      <c r="F74" s="23"/>
      <c r="G74" s="24"/>
      <c r="H74" s="25"/>
      <c r="I74" s="23"/>
      <c r="J74" s="41"/>
      <c r="K74" s="41"/>
      <c r="L74" s="25"/>
      <c r="M74" s="23"/>
      <c r="N74" s="25"/>
      <c r="O74" s="23"/>
      <c r="P74" s="23"/>
      <c r="R74" s="2"/>
      <c r="S74" s="2"/>
      <c r="T74" s="2"/>
      <c r="U74" s="2"/>
      <c r="V74" s="2"/>
    </row>
    <row r="75" spans="2:22" ht="45.75" thickBot="1">
      <c r="B75" s="34" t="s">
        <v>15</v>
      </c>
      <c r="C75" s="35" t="s">
        <v>41</v>
      </c>
      <c r="D75" s="36" t="s">
        <v>44</v>
      </c>
      <c r="E75" s="44">
        <v>30</v>
      </c>
      <c r="F75" s="37" t="s">
        <v>3</v>
      </c>
      <c r="G75" s="42" t="s">
        <v>6</v>
      </c>
      <c r="H75" s="47">
        <v>100</v>
      </c>
      <c r="I75" s="44">
        <v>0.15</v>
      </c>
      <c r="J75" s="44">
        <v>0.25</v>
      </c>
      <c r="K75" s="44">
        <v>0.0025</v>
      </c>
      <c r="L75" s="47">
        <v>1</v>
      </c>
      <c r="M75" s="45">
        <f>H75*I75*L75</f>
        <v>15</v>
      </c>
      <c r="N75" s="47">
        <v>1</v>
      </c>
      <c r="O75" s="46">
        <f>M75*K75</f>
        <v>0.0375</v>
      </c>
      <c r="P75" s="46">
        <f>N75*O75</f>
        <v>0.0375</v>
      </c>
      <c r="R75" s="2"/>
      <c r="S75" s="2"/>
      <c r="T75" s="2"/>
      <c r="U75" s="2"/>
      <c r="V75" s="2"/>
    </row>
    <row r="76" spans="2:16" ht="45.75" thickBot="1">
      <c r="B76" s="34" t="s">
        <v>15</v>
      </c>
      <c r="C76" s="35" t="s">
        <v>41</v>
      </c>
      <c r="D76" s="36" t="s">
        <v>44</v>
      </c>
      <c r="E76" s="44">
        <v>60</v>
      </c>
      <c r="F76" s="37" t="s">
        <v>3</v>
      </c>
      <c r="G76" s="42" t="s">
        <v>6</v>
      </c>
      <c r="H76" s="47">
        <v>100</v>
      </c>
      <c r="I76" s="44">
        <v>0.15</v>
      </c>
      <c r="J76" s="44">
        <v>0.2</v>
      </c>
      <c r="K76" s="44">
        <v>0.002</v>
      </c>
      <c r="L76" s="47">
        <v>1</v>
      </c>
      <c r="M76" s="45">
        <f>H76*I76*L76</f>
        <v>15</v>
      </c>
      <c r="N76" s="47">
        <v>1</v>
      </c>
      <c r="O76" s="46">
        <f>M76*K76</f>
        <v>0.03</v>
      </c>
      <c r="P76" s="46">
        <f>N76*O76</f>
        <v>0.03</v>
      </c>
    </row>
    <row r="77" spans="2:16" ht="45.75" thickBot="1">
      <c r="B77" s="34" t="s">
        <v>15</v>
      </c>
      <c r="C77" s="35" t="s">
        <v>42</v>
      </c>
      <c r="D77" s="36" t="s">
        <v>44</v>
      </c>
      <c r="E77" s="44">
        <v>60</v>
      </c>
      <c r="F77" s="37" t="s">
        <v>3</v>
      </c>
      <c r="G77" s="42" t="s">
        <v>6</v>
      </c>
      <c r="H77" s="47">
        <v>100</v>
      </c>
      <c r="I77" s="44">
        <v>0.15</v>
      </c>
      <c r="J77" s="44">
        <v>0.5</v>
      </c>
      <c r="K77" s="44">
        <v>0.005</v>
      </c>
      <c r="L77" s="47">
        <v>1</v>
      </c>
      <c r="M77" s="45">
        <f>H77*I77*L77</f>
        <v>15</v>
      </c>
      <c r="N77" s="47">
        <v>1</v>
      </c>
      <c r="O77" s="46">
        <f>M77*K77</f>
        <v>0.075</v>
      </c>
      <c r="P77" s="46">
        <f>N77*O77</f>
        <v>0.075</v>
      </c>
    </row>
    <row r="78" spans="1:16" ht="18.75">
      <c r="A78" s="56"/>
      <c r="C78" s="33"/>
      <c r="E78" s="41"/>
      <c r="F78" s="23"/>
      <c r="G78" s="24"/>
      <c r="H78" s="25"/>
      <c r="I78" s="23"/>
      <c r="J78" s="41"/>
      <c r="K78" s="41"/>
      <c r="L78" s="25"/>
      <c r="M78" s="23"/>
      <c r="N78" s="25"/>
      <c r="O78" s="23"/>
      <c r="P78" s="23"/>
    </row>
    <row r="79" spans="1:16" ht="18.75">
      <c r="A79" s="56"/>
      <c r="B79" s="12" t="s">
        <v>59</v>
      </c>
      <c r="E79" s="41"/>
      <c r="F79" s="23"/>
      <c r="G79" s="24"/>
      <c r="H79" s="25"/>
      <c r="I79" s="23"/>
      <c r="J79" s="41"/>
      <c r="K79" s="41"/>
      <c r="L79" s="25"/>
      <c r="M79" s="23"/>
      <c r="N79" s="25"/>
      <c r="O79" s="23"/>
      <c r="P79" s="23"/>
    </row>
    <row r="80" spans="1:16" ht="18.75">
      <c r="A80" s="56"/>
      <c r="B80" s="12"/>
      <c r="E80" s="41"/>
      <c r="F80" s="23"/>
      <c r="G80" s="24"/>
      <c r="H80" s="25"/>
      <c r="I80" s="23"/>
      <c r="J80" s="41"/>
      <c r="K80" s="41"/>
      <c r="L80" s="25"/>
      <c r="M80" s="23"/>
      <c r="N80" s="25"/>
      <c r="O80" s="23"/>
      <c r="P80" s="23"/>
    </row>
    <row r="81" spans="1:16" ht="19.5" thickBot="1">
      <c r="A81" s="56"/>
      <c r="B81" s="13" t="s">
        <v>60</v>
      </c>
      <c r="E81" s="41"/>
      <c r="F81" s="23"/>
      <c r="G81" s="24"/>
      <c r="H81" s="25"/>
      <c r="I81" s="23"/>
      <c r="J81" s="41"/>
      <c r="K81" s="41"/>
      <c r="L81" s="25"/>
      <c r="M81" s="23"/>
      <c r="N81" s="25"/>
      <c r="O81" s="23"/>
      <c r="P81" s="23"/>
    </row>
    <row r="82" spans="2:22" ht="75.75" thickBot="1">
      <c r="B82" s="34" t="s">
        <v>15</v>
      </c>
      <c r="C82" s="35" t="s">
        <v>61</v>
      </c>
      <c r="D82" s="36" t="s">
        <v>44</v>
      </c>
      <c r="E82" s="44">
        <v>60</v>
      </c>
      <c r="F82" s="37" t="s">
        <v>3</v>
      </c>
      <c r="G82" s="42" t="s">
        <v>6</v>
      </c>
      <c r="H82" s="47">
        <v>100</v>
      </c>
      <c r="I82" s="44">
        <v>0.25</v>
      </c>
      <c r="J82" s="44">
        <v>1</v>
      </c>
      <c r="K82" s="44">
        <v>0.01</v>
      </c>
      <c r="L82" s="47">
        <v>1</v>
      </c>
      <c r="M82" s="45">
        <f>H82*I82*L82</f>
        <v>25</v>
      </c>
      <c r="N82" s="47">
        <v>1</v>
      </c>
      <c r="O82" s="46">
        <f>M82*K82</f>
        <v>0.25</v>
      </c>
      <c r="P82" s="46">
        <f>N82*O82</f>
        <v>0.25</v>
      </c>
      <c r="R82" s="2"/>
      <c r="S82" s="2"/>
      <c r="T82" s="2"/>
      <c r="U82" s="2"/>
      <c r="V82" s="2"/>
    </row>
    <row r="83" spans="2:22" ht="75.75" thickBot="1">
      <c r="B83" s="34" t="s">
        <v>15</v>
      </c>
      <c r="C83" s="35" t="s">
        <v>61</v>
      </c>
      <c r="D83" s="36" t="s">
        <v>44</v>
      </c>
      <c r="E83" s="44">
        <v>60</v>
      </c>
      <c r="F83" s="37" t="s">
        <v>3</v>
      </c>
      <c r="G83" s="42" t="s">
        <v>6</v>
      </c>
      <c r="H83" s="47">
        <v>100</v>
      </c>
      <c r="I83" s="44">
        <v>0.3</v>
      </c>
      <c r="J83" s="44">
        <v>1</v>
      </c>
      <c r="K83" s="44">
        <v>0.01</v>
      </c>
      <c r="L83" s="47">
        <v>1</v>
      </c>
      <c r="M83" s="45">
        <f>H83*I83*L83</f>
        <v>30</v>
      </c>
      <c r="N83" s="47">
        <v>1</v>
      </c>
      <c r="O83" s="46">
        <f>M83*K83</f>
        <v>0.3</v>
      </c>
      <c r="P83" s="46">
        <f>N83*O83</f>
        <v>0.3</v>
      </c>
      <c r="R83" s="2"/>
      <c r="S83" s="2"/>
      <c r="T83" s="2"/>
      <c r="U83" s="2"/>
      <c r="V83" s="2"/>
    </row>
    <row r="84" spans="1:22" ht="15.75" thickBot="1">
      <c r="A84" s="56"/>
      <c r="D84" s="2"/>
      <c r="E84" s="2"/>
      <c r="G84" s="2"/>
      <c r="H84" s="4"/>
      <c r="J84" s="2"/>
      <c r="K84" s="2"/>
      <c r="L84" s="4"/>
      <c r="N84" s="4"/>
      <c r="R84" s="2"/>
      <c r="S84" s="2"/>
      <c r="T84" s="2"/>
      <c r="U84" s="2"/>
      <c r="V84" s="2"/>
    </row>
    <row r="85" spans="2:22" ht="105.75" thickBot="1">
      <c r="B85" s="34" t="s">
        <v>15</v>
      </c>
      <c r="C85" s="35" t="s">
        <v>62</v>
      </c>
      <c r="D85" s="36" t="s">
        <v>44</v>
      </c>
      <c r="E85" s="44">
        <v>180</v>
      </c>
      <c r="F85" s="37" t="s">
        <v>3</v>
      </c>
      <c r="G85" s="42" t="s">
        <v>6</v>
      </c>
      <c r="H85" s="47">
        <v>100</v>
      </c>
      <c r="I85" s="44">
        <v>0.5</v>
      </c>
      <c r="J85" s="44">
        <v>2</v>
      </c>
      <c r="K85" s="44">
        <v>0.02</v>
      </c>
      <c r="L85" s="47">
        <v>1</v>
      </c>
      <c r="M85" s="45">
        <f>H85*I85*L85</f>
        <v>50</v>
      </c>
      <c r="N85" s="47">
        <v>1</v>
      </c>
      <c r="O85" s="46">
        <f>M85*K85</f>
        <v>1</v>
      </c>
      <c r="P85" s="46">
        <f>N85*O85</f>
        <v>1</v>
      </c>
      <c r="R85" s="2"/>
      <c r="S85" s="2"/>
      <c r="T85" s="2"/>
      <c r="U85" s="2"/>
      <c r="V85" s="2"/>
    </row>
    <row r="86" spans="1:22" ht="15.75" thickBot="1">
      <c r="A86" s="56"/>
      <c r="D86" s="2"/>
      <c r="E86" s="2"/>
      <c r="G86" s="2"/>
      <c r="H86" s="4"/>
      <c r="J86" s="2"/>
      <c r="K86" s="2"/>
      <c r="L86" s="4"/>
      <c r="N86" s="4"/>
      <c r="R86" s="2"/>
      <c r="S86" s="2"/>
      <c r="T86" s="2"/>
      <c r="U86" s="2"/>
      <c r="V86" s="2"/>
    </row>
    <row r="87" spans="2:22" ht="75.75" thickBot="1">
      <c r="B87" s="34" t="s">
        <v>15</v>
      </c>
      <c r="C87" s="35" t="s">
        <v>63</v>
      </c>
      <c r="D87" s="36" t="s">
        <v>44</v>
      </c>
      <c r="E87" s="44">
        <v>180</v>
      </c>
      <c r="F87" s="37" t="s">
        <v>3</v>
      </c>
      <c r="G87" s="42" t="s">
        <v>6</v>
      </c>
      <c r="H87" s="47">
        <v>100</v>
      </c>
      <c r="I87" s="44">
        <v>0.5</v>
      </c>
      <c r="J87" s="44">
        <v>2</v>
      </c>
      <c r="K87" s="44">
        <v>0.02</v>
      </c>
      <c r="L87" s="47">
        <v>1</v>
      </c>
      <c r="M87" s="45">
        <f>H87*I87*L87</f>
        <v>50</v>
      </c>
      <c r="N87" s="47">
        <v>1</v>
      </c>
      <c r="O87" s="46">
        <f>M87*K87</f>
        <v>1</v>
      </c>
      <c r="P87" s="46">
        <f>N87*O87</f>
        <v>1</v>
      </c>
      <c r="R87" s="2"/>
      <c r="S87" s="2"/>
      <c r="T87" s="2"/>
      <c r="U87" s="2"/>
      <c r="V87" s="2"/>
    </row>
    <row r="88" spans="1:22" ht="15.75" thickBot="1">
      <c r="A88" s="56"/>
      <c r="D88" s="2"/>
      <c r="E88" s="2"/>
      <c r="G88" s="2"/>
      <c r="H88" s="4"/>
      <c r="J88" s="2"/>
      <c r="K88" s="2"/>
      <c r="L88" s="4"/>
      <c r="N88" s="4"/>
      <c r="R88" s="2"/>
      <c r="S88" s="2"/>
      <c r="T88" s="2"/>
      <c r="U88" s="2"/>
      <c r="V88" s="2"/>
    </row>
    <row r="89" spans="2:22" ht="90.75" thickBot="1">
      <c r="B89" s="34" t="s">
        <v>15</v>
      </c>
      <c r="C89" s="35" t="s">
        <v>64</v>
      </c>
      <c r="D89" s="36" t="s">
        <v>44</v>
      </c>
      <c r="E89" s="44">
        <v>180</v>
      </c>
      <c r="F89" s="37" t="s">
        <v>3</v>
      </c>
      <c r="G89" s="42" t="s">
        <v>6</v>
      </c>
      <c r="H89" s="47">
        <v>100</v>
      </c>
      <c r="I89" s="44">
        <v>0.5</v>
      </c>
      <c r="J89" s="44">
        <v>3</v>
      </c>
      <c r="K89" s="44">
        <v>0.03</v>
      </c>
      <c r="L89" s="47">
        <v>1</v>
      </c>
      <c r="M89" s="45">
        <f>H89*I89*L89</f>
        <v>50</v>
      </c>
      <c r="N89" s="47">
        <v>1</v>
      </c>
      <c r="O89" s="46">
        <f>M89*K89</f>
        <v>1.5</v>
      </c>
      <c r="P89" s="46">
        <f>N89*O89</f>
        <v>1.5</v>
      </c>
      <c r="R89" s="2"/>
      <c r="S89" s="2"/>
      <c r="T89" s="2"/>
      <c r="U89" s="2"/>
      <c r="V89" s="2"/>
    </row>
    <row r="90" spans="1:22" ht="15.75" thickBot="1">
      <c r="A90" s="56"/>
      <c r="D90" s="2"/>
      <c r="E90" s="2"/>
      <c r="G90" s="2"/>
      <c r="H90" s="4"/>
      <c r="J90" s="2"/>
      <c r="K90" s="2"/>
      <c r="L90" s="4"/>
      <c r="N90" s="4"/>
      <c r="R90" s="2"/>
      <c r="S90" s="2"/>
      <c r="T90" s="2"/>
      <c r="U90" s="2"/>
      <c r="V90" s="2"/>
    </row>
    <row r="91" spans="2:22" ht="45.75" thickBot="1">
      <c r="B91" s="34" t="s">
        <v>15</v>
      </c>
      <c r="C91" s="35" t="s">
        <v>65</v>
      </c>
      <c r="D91" s="36" t="s">
        <v>44</v>
      </c>
      <c r="E91" s="44">
        <v>360</v>
      </c>
      <c r="F91" s="37" t="s">
        <v>3</v>
      </c>
      <c r="G91" s="42" t="s">
        <v>6</v>
      </c>
      <c r="H91" s="47">
        <v>100</v>
      </c>
      <c r="I91" s="44">
        <v>0.5</v>
      </c>
      <c r="J91" s="44">
        <v>4</v>
      </c>
      <c r="K91" s="44">
        <v>0.04</v>
      </c>
      <c r="L91" s="47">
        <v>1</v>
      </c>
      <c r="M91" s="45">
        <f>H91*I91*L91</f>
        <v>50</v>
      </c>
      <c r="N91" s="47">
        <v>1</v>
      </c>
      <c r="O91" s="46">
        <f>M91*K91</f>
        <v>2</v>
      </c>
      <c r="P91" s="46">
        <f>N91*O91</f>
        <v>2</v>
      </c>
      <c r="R91" s="2"/>
      <c r="S91" s="2"/>
      <c r="T91" s="2"/>
      <c r="U91" s="2"/>
      <c r="V91" s="2"/>
    </row>
    <row r="92" spans="1:22" ht="15.75" thickBot="1">
      <c r="A92" s="56"/>
      <c r="D92" s="2"/>
      <c r="E92" s="2"/>
      <c r="G92" s="2"/>
      <c r="H92" s="4"/>
      <c r="J92" s="2"/>
      <c r="K92" s="2"/>
      <c r="N92" s="4"/>
      <c r="R92" s="2"/>
      <c r="S92" s="2"/>
      <c r="T92" s="2"/>
      <c r="U92" s="2"/>
      <c r="V92" s="2"/>
    </row>
    <row r="93" spans="2:22" ht="60.75" thickBot="1">
      <c r="B93" s="34" t="s">
        <v>15</v>
      </c>
      <c r="C93" s="35" t="s">
        <v>67</v>
      </c>
      <c r="D93" s="36" t="s">
        <v>68</v>
      </c>
      <c r="E93" s="44">
        <f>12*60</f>
        <v>720</v>
      </c>
      <c r="F93" s="37" t="s">
        <v>3</v>
      </c>
      <c r="G93" s="42" t="s">
        <v>6</v>
      </c>
      <c r="H93" s="47">
        <v>100</v>
      </c>
      <c r="I93" s="44">
        <v>0.5</v>
      </c>
      <c r="J93" s="44">
        <v>5</v>
      </c>
      <c r="K93" s="44">
        <v>0.05</v>
      </c>
      <c r="L93" s="44">
        <v>2</v>
      </c>
      <c r="M93" s="45">
        <f>H93*I93*L93</f>
        <v>100</v>
      </c>
      <c r="N93" s="47">
        <v>1</v>
      </c>
      <c r="O93" s="46">
        <f>M93*K93</f>
        <v>5</v>
      </c>
      <c r="P93" s="46">
        <f>N93*O93</f>
        <v>5</v>
      </c>
      <c r="R93" s="2"/>
      <c r="S93" s="2"/>
      <c r="T93" s="2"/>
      <c r="U93" s="2"/>
      <c r="V93" s="2"/>
    </row>
    <row r="94" spans="2:22" ht="60.75" thickBot="1">
      <c r="B94" s="34" t="s">
        <v>15</v>
      </c>
      <c r="C94" s="35" t="s">
        <v>66</v>
      </c>
      <c r="D94" s="36" t="s">
        <v>68</v>
      </c>
      <c r="E94" s="44">
        <f>24*60</f>
        <v>1440</v>
      </c>
      <c r="F94" s="37" t="s">
        <v>3</v>
      </c>
      <c r="G94" s="42" t="s">
        <v>6</v>
      </c>
      <c r="H94" s="47">
        <v>100</v>
      </c>
      <c r="I94" s="44">
        <v>0.5</v>
      </c>
      <c r="J94" s="44">
        <v>5</v>
      </c>
      <c r="K94" s="44">
        <v>0.05</v>
      </c>
      <c r="L94" s="44">
        <v>2</v>
      </c>
      <c r="M94" s="45">
        <f>H94*I94*L94</f>
        <v>100</v>
      </c>
      <c r="N94" s="47">
        <v>1</v>
      </c>
      <c r="O94" s="46">
        <f>M94*K94</f>
        <v>5</v>
      </c>
      <c r="P94" s="46">
        <f>N94*O94</f>
        <v>5</v>
      </c>
      <c r="R94" s="2"/>
      <c r="S94" s="2"/>
      <c r="T94" s="2"/>
      <c r="U94" s="2"/>
      <c r="V94" s="2"/>
    </row>
    <row r="95" spans="1:22" ht="15">
      <c r="A95" s="56"/>
      <c r="D95" s="2"/>
      <c r="E95" s="2"/>
      <c r="G95" s="2"/>
      <c r="J95" s="2"/>
      <c r="K95" s="2"/>
      <c r="R95" s="2"/>
      <c r="S95" s="2"/>
      <c r="T95" s="2"/>
      <c r="U95" s="2"/>
      <c r="V95" s="2"/>
    </row>
    <row r="96" spans="1:22" ht="15.75">
      <c r="A96" s="56"/>
      <c r="B96" s="13" t="s">
        <v>69</v>
      </c>
      <c r="D96" s="2"/>
      <c r="E96" s="2"/>
      <c r="G96" s="2"/>
      <c r="J96" s="2"/>
      <c r="K96" s="2"/>
      <c r="R96" s="2"/>
      <c r="S96" s="2"/>
      <c r="T96" s="2"/>
      <c r="U96" s="2"/>
      <c r="V96" s="2"/>
    </row>
    <row r="97" spans="1:22" ht="33" customHeight="1" thickBot="1">
      <c r="A97" s="56"/>
      <c r="B97" s="13"/>
      <c r="C97" s="98" t="s">
        <v>73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R97" s="2"/>
      <c r="S97" s="2"/>
      <c r="T97" s="2"/>
      <c r="U97" s="2"/>
      <c r="V97" s="2"/>
    </row>
    <row r="98" spans="2:22" ht="48.75" thickBot="1">
      <c r="B98" s="34" t="s">
        <v>15</v>
      </c>
      <c r="C98" s="35" t="s">
        <v>70</v>
      </c>
      <c r="D98" s="36" t="s">
        <v>71</v>
      </c>
      <c r="E98" s="44"/>
      <c r="F98" s="37" t="s">
        <v>3</v>
      </c>
      <c r="G98" s="42" t="s">
        <v>6</v>
      </c>
      <c r="H98" s="47">
        <v>100</v>
      </c>
      <c r="I98" s="44">
        <v>0.5</v>
      </c>
      <c r="J98" s="44">
        <v>2</v>
      </c>
      <c r="K98" s="44">
        <v>0.02</v>
      </c>
      <c r="L98" s="44">
        <v>2</v>
      </c>
      <c r="M98" s="45">
        <f>H98*I98*L98</f>
        <v>100</v>
      </c>
      <c r="N98" s="47">
        <v>1</v>
      </c>
      <c r="O98" s="46">
        <f>M98*K98</f>
        <v>2</v>
      </c>
      <c r="P98" s="46">
        <f>N98*O98</f>
        <v>2</v>
      </c>
      <c r="R98" s="2"/>
      <c r="S98" s="2"/>
      <c r="T98" s="2"/>
      <c r="U98" s="2"/>
      <c r="V98" s="2"/>
    </row>
    <row r="99" spans="2:22" ht="48.75" thickBot="1">
      <c r="B99" s="34" t="s">
        <v>15</v>
      </c>
      <c r="C99" s="35" t="s">
        <v>72</v>
      </c>
      <c r="D99" s="36" t="s">
        <v>71</v>
      </c>
      <c r="E99" s="44"/>
      <c r="F99" s="37" t="s">
        <v>3</v>
      </c>
      <c r="G99" s="42" t="s">
        <v>6</v>
      </c>
      <c r="H99" s="47">
        <v>100</v>
      </c>
      <c r="I99" s="44">
        <v>0.5</v>
      </c>
      <c r="J99" s="44">
        <v>3</v>
      </c>
      <c r="K99" s="44">
        <v>0.03</v>
      </c>
      <c r="L99" s="44">
        <v>2</v>
      </c>
      <c r="M99" s="45">
        <f>H99*I99*L99</f>
        <v>100</v>
      </c>
      <c r="N99" s="47">
        <v>1</v>
      </c>
      <c r="O99" s="46">
        <f>M99*K99</f>
        <v>3</v>
      </c>
      <c r="P99" s="46">
        <f>N99*O99</f>
        <v>3</v>
      </c>
      <c r="R99" s="2"/>
      <c r="S99" s="2"/>
      <c r="T99" s="2"/>
      <c r="U99" s="2"/>
      <c r="V99" s="2"/>
    </row>
    <row r="100" spans="1:22" ht="15">
      <c r="A100" s="56"/>
      <c r="D100" s="2"/>
      <c r="E100" s="2"/>
      <c r="G100" s="2"/>
      <c r="H100" s="4"/>
      <c r="J100" s="2"/>
      <c r="K100" s="2"/>
      <c r="R100" s="2"/>
      <c r="S100" s="2"/>
      <c r="T100" s="2"/>
      <c r="U100" s="2"/>
      <c r="V100" s="2"/>
    </row>
    <row r="101" spans="1:16" ht="19.5" thickBot="1">
      <c r="A101" s="56"/>
      <c r="B101" s="13" t="s">
        <v>74</v>
      </c>
      <c r="E101" s="41"/>
      <c r="F101" s="23"/>
      <c r="G101" s="24"/>
      <c r="H101" s="25"/>
      <c r="I101" s="23"/>
      <c r="J101" s="41"/>
      <c r="K101" s="41"/>
      <c r="L101" s="23"/>
      <c r="M101" s="23"/>
      <c r="N101" s="23"/>
      <c r="O101" s="23"/>
      <c r="P101" s="23"/>
    </row>
    <row r="102" spans="2:22" ht="30.75" thickBot="1">
      <c r="B102" s="34" t="s">
        <v>15</v>
      </c>
      <c r="C102" s="35" t="s">
        <v>75</v>
      </c>
      <c r="D102" s="36" t="s">
        <v>2</v>
      </c>
      <c r="E102" s="44">
        <f>20*60</f>
        <v>1200</v>
      </c>
      <c r="F102" s="37" t="s">
        <v>3</v>
      </c>
      <c r="G102" s="42" t="s">
        <v>10</v>
      </c>
      <c r="H102" s="47">
        <v>1</v>
      </c>
      <c r="I102" s="47">
        <v>10</v>
      </c>
      <c r="J102" s="44">
        <v>3</v>
      </c>
      <c r="K102" s="44">
        <v>0.03</v>
      </c>
      <c r="L102" s="47">
        <v>1</v>
      </c>
      <c r="M102" s="45">
        <f>H102*I102*L102</f>
        <v>10</v>
      </c>
      <c r="N102" s="47">
        <v>1</v>
      </c>
      <c r="O102" s="46">
        <f>M102*K102</f>
        <v>0.3</v>
      </c>
      <c r="P102" s="46">
        <f>N102*O102</f>
        <v>0.3</v>
      </c>
      <c r="R102" s="2"/>
      <c r="S102" s="2"/>
      <c r="T102" s="2"/>
      <c r="U102" s="2"/>
      <c r="V102" s="2"/>
    </row>
    <row r="103" spans="2:22" ht="30.75" thickBot="1">
      <c r="B103" s="34" t="s">
        <v>15</v>
      </c>
      <c r="C103" s="35" t="s">
        <v>76</v>
      </c>
      <c r="D103" s="36" t="s">
        <v>2</v>
      </c>
      <c r="E103" s="44">
        <f>24*60</f>
        <v>1440</v>
      </c>
      <c r="F103" s="37" t="s">
        <v>3</v>
      </c>
      <c r="G103" s="42" t="s">
        <v>10</v>
      </c>
      <c r="H103" s="47">
        <v>1</v>
      </c>
      <c r="I103" s="47">
        <v>10</v>
      </c>
      <c r="J103" s="44">
        <v>3</v>
      </c>
      <c r="K103" s="44">
        <v>0.03</v>
      </c>
      <c r="L103" s="47">
        <v>1</v>
      </c>
      <c r="M103" s="45">
        <f>H103*I103*L103</f>
        <v>10</v>
      </c>
      <c r="N103" s="47">
        <v>1</v>
      </c>
      <c r="O103" s="46">
        <f>M103*K103</f>
        <v>0.3</v>
      </c>
      <c r="P103" s="46">
        <f>N103*O103</f>
        <v>0.3</v>
      </c>
      <c r="R103" s="2"/>
      <c r="S103" s="2"/>
      <c r="T103" s="2"/>
      <c r="U103" s="2"/>
      <c r="V103" s="2"/>
    </row>
    <row r="104" spans="1:22" ht="15">
      <c r="A104" s="56"/>
      <c r="D104" s="2"/>
      <c r="E104" s="2"/>
      <c r="G104" s="2"/>
      <c r="J104" s="2"/>
      <c r="K104" s="2"/>
      <c r="R104" s="2"/>
      <c r="S104" s="2"/>
      <c r="T104" s="2"/>
      <c r="U104" s="2"/>
      <c r="V104" s="2"/>
    </row>
    <row r="105" spans="1:22" ht="15">
      <c r="A105" s="56"/>
      <c r="D105" s="2"/>
      <c r="E105" s="2"/>
      <c r="G105" s="2"/>
      <c r="J105" s="2"/>
      <c r="K105" s="2"/>
      <c r="R105" s="2"/>
      <c r="S105" s="2"/>
      <c r="T105" s="2"/>
      <c r="U105" s="2"/>
      <c r="V105" s="2"/>
    </row>
    <row r="106" spans="1:22" ht="15">
      <c r="A106" s="56"/>
      <c r="D106" s="2"/>
      <c r="E106" s="2"/>
      <c r="G106" s="2"/>
      <c r="J106" s="2"/>
      <c r="K106" s="2"/>
      <c r="R106" s="2"/>
      <c r="S106" s="2"/>
      <c r="T106" s="2"/>
      <c r="U106" s="2"/>
      <c r="V106" s="2"/>
    </row>
    <row r="107" spans="1:22" ht="15">
      <c r="A107" s="56"/>
      <c r="D107" s="2"/>
      <c r="E107" s="2"/>
      <c r="G107" s="2"/>
      <c r="J107" s="2"/>
      <c r="K107" s="2"/>
      <c r="R107" s="2"/>
      <c r="S107" s="2"/>
      <c r="T107" s="2"/>
      <c r="U107" s="2"/>
      <c r="V107" s="2"/>
    </row>
    <row r="108" spans="1:22" ht="15">
      <c r="A108" s="56"/>
      <c r="D108" s="2"/>
      <c r="E108" s="2"/>
      <c r="G108" s="2"/>
      <c r="J108" s="2"/>
      <c r="K108" s="2"/>
      <c r="R108" s="2"/>
      <c r="S108" s="2"/>
      <c r="T108" s="2"/>
      <c r="U108" s="2"/>
      <c r="V108" s="2"/>
    </row>
    <row r="109" spans="1:22" ht="15">
      <c r="A109" s="56"/>
      <c r="D109" s="2"/>
      <c r="E109" s="2"/>
      <c r="G109" s="2"/>
      <c r="J109" s="2"/>
      <c r="K109" s="2"/>
      <c r="R109" s="2"/>
      <c r="S109" s="2"/>
      <c r="T109" s="2"/>
      <c r="U109" s="2"/>
      <c r="V109" s="2"/>
    </row>
    <row r="110" spans="1:22" ht="15">
      <c r="A110" s="56"/>
      <c r="D110" s="2"/>
      <c r="E110" s="2"/>
      <c r="G110" s="2"/>
      <c r="J110" s="2"/>
      <c r="K110" s="2"/>
      <c r="R110" s="2"/>
      <c r="S110" s="2"/>
      <c r="T110" s="2"/>
      <c r="U110" s="2"/>
      <c r="V110" s="2"/>
    </row>
    <row r="111" spans="1:22" ht="15">
      <c r="A111" s="56"/>
      <c r="D111" s="2"/>
      <c r="E111" s="2"/>
      <c r="G111" s="2"/>
      <c r="J111" s="2"/>
      <c r="K111" s="2"/>
      <c r="R111" s="2"/>
      <c r="S111" s="2"/>
      <c r="T111" s="2"/>
      <c r="U111" s="2"/>
      <c r="V111" s="2"/>
    </row>
    <row r="112" spans="1:22" ht="15">
      <c r="A112" s="56"/>
      <c r="D112" s="2"/>
      <c r="E112" s="2"/>
      <c r="G112" s="2"/>
      <c r="J112" s="2"/>
      <c r="K112" s="2"/>
      <c r="R112" s="2"/>
      <c r="S112" s="2"/>
      <c r="T112" s="2"/>
      <c r="U112" s="2"/>
      <c r="V112" s="2"/>
    </row>
    <row r="113" spans="1:22" ht="15">
      <c r="A113" s="56"/>
      <c r="D113" s="2"/>
      <c r="E113" s="2"/>
      <c r="G113" s="2"/>
      <c r="J113" s="2"/>
      <c r="K113" s="2"/>
      <c r="R113" s="2"/>
      <c r="S113" s="2"/>
      <c r="T113" s="2"/>
      <c r="U113" s="2"/>
      <c r="V113" s="2"/>
    </row>
    <row r="114" spans="1:22" ht="15">
      <c r="A114" s="56"/>
      <c r="D114" s="2"/>
      <c r="E114" s="2"/>
      <c r="G114" s="2"/>
      <c r="J114" s="2"/>
      <c r="K114" s="2"/>
      <c r="R114" s="2"/>
      <c r="S114" s="2"/>
      <c r="T114" s="2"/>
      <c r="U114" s="2"/>
      <c r="V114" s="2"/>
    </row>
    <row r="115" spans="1:22" ht="15">
      <c r="A115" s="56"/>
      <c r="D115" s="2"/>
      <c r="E115" s="2"/>
      <c r="G115" s="2"/>
      <c r="J115" s="2"/>
      <c r="K115" s="2"/>
      <c r="R115" s="2"/>
      <c r="S115" s="2"/>
      <c r="T115" s="2"/>
      <c r="U115" s="2"/>
      <c r="V115" s="2"/>
    </row>
    <row r="116" spans="1:22" ht="15">
      <c r="A116" s="56"/>
      <c r="D116" s="2"/>
      <c r="E116" s="2"/>
      <c r="G116" s="2"/>
      <c r="J116" s="2"/>
      <c r="K116" s="2"/>
      <c r="R116" s="2"/>
      <c r="S116" s="2"/>
      <c r="T116" s="2"/>
      <c r="U116" s="2"/>
      <c r="V116" s="2"/>
    </row>
    <row r="117" spans="1:22" ht="15">
      <c r="A117" s="56"/>
      <c r="D117" s="2"/>
      <c r="E117" s="2"/>
      <c r="G117" s="2"/>
      <c r="J117" s="2"/>
      <c r="K117" s="2"/>
      <c r="R117" s="2"/>
      <c r="S117" s="2"/>
      <c r="T117" s="2"/>
      <c r="U117" s="2"/>
      <c r="V117" s="2"/>
    </row>
    <row r="118" spans="1:22" ht="15">
      <c r="A118" s="56"/>
      <c r="D118" s="2"/>
      <c r="E118" s="2"/>
      <c r="G118" s="2"/>
      <c r="J118" s="2"/>
      <c r="K118" s="2"/>
      <c r="R118" s="2"/>
      <c r="S118" s="2"/>
      <c r="T118" s="2"/>
      <c r="U118" s="2"/>
      <c r="V118" s="2"/>
    </row>
    <row r="119" spans="1:22" ht="15">
      <c r="A119" s="56"/>
      <c r="D119" s="2"/>
      <c r="E119" s="2"/>
      <c r="G119" s="2"/>
      <c r="J119" s="2"/>
      <c r="K119" s="2"/>
      <c r="R119" s="2"/>
      <c r="S119" s="2"/>
      <c r="T119" s="2"/>
      <c r="U119" s="2"/>
      <c r="V119" s="2"/>
    </row>
    <row r="120" spans="1:22" ht="15">
      <c r="A120" s="56"/>
      <c r="D120" s="2"/>
      <c r="E120" s="2"/>
      <c r="G120" s="2"/>
      <c r="J120" s="2"/>
      <c r="K120" s="2"/>
      <c r="R120" s="2"/>
      <c r="S120" s="2"/>
      <c r="T120" s="2"/>
      <c r="U120" s="2"/>
      <c r="V120" s="2"/>
    </row>
    <row r="121" spans="1:22" ht="15">
      <c r="A121" s="56"/>
      <c r="D121" s="2"/>
      <c r="E121" s="2"/>
      <c r="G121" s="2"/>
      <c r="J121" s="2"/>
      <c r="K121" s="2"/>
      <c r="R121" s="2"/>
      <c r="S121" s="2"/>
      <c r="T121" s="2"/>
      <c r="U121" s="2"/>
      <c r="V121" s="2"/>
    </row>
    <row r="122" spans="1:22" ht="15">
      <c r="A122" s="56"/>
      <c r="D122" s="2"/>
      <c r="E122" s="2"/>
      <c r="G122" s="2"/>
      <c r="J122" s="2"/>
      <c r="K122" s="2"/>
      <c r="R122" s="2"/>
      <c r="S122" s="2"/>
      <c r="T122" s="2"/>
      <c r="U122" s="2"/>
      <c r="V122" s="2"/>
    </row>
    <row r="123" spans="1:22" ht="15">
      <c r="A123" s="56"/>
      <c r="D123" s="2"/>
      <c r="E123" s="2"/>
      <c r="G123" s="2"/>
      <c r="J123" s="2"/>
      <c r="K123" s="2"/>
      <c r="R123" s="2"/>
      <c r="S123" s="2"/>
      <c r="T123" s="2"/>
      <c r="U123" s="2"/>
      <c r="V123" s="2"/>
    </row>
    <row r="124" spans="1:22" ht="15">
      <c r="A124" s="56"/>
      <c r="D124" s="2"/>
      <c r="E124" s="2"/>
      <c r="G124" s="2"/>
      <c r="J124" s="2"/>
      <c r="K124" s="2"/>
      <c r="R124" s="2"/>
      <c r="S124" s="2"/>
      <c r="T124" s="2"/>
      <c r="U124" s="2"/>
      <c r="V124" s="2"/>
    </row>
    <row r="125" spans="1:22" ht="15">
      <c r="A125" s="56"/>
      <c r="D125" s="2"/>
      <c r="E125" s="2"/>
      <c r="G125" s="2"/>
      <c r="J125" s="2"/>
      <c r="K125" s="2"/>
      <c r="R125" s="2"/>
      <c r="S125" s="2"/>
      <c r="T125" s="2"/>
      <c r="U125" s="2"/>
      <c r="V125" s="2"/>
    </row>
    <row r="126" spans="1:22" ht="15">
      <c r="A126" s="56"/>
      <c r="D126" s="2"/>
      <c r="E126" s="2"/>
      <c r="G126" s="2"/>
      <c r="J126" s="2"/>
      <c r="K126" s="2"/>
      <c r="R126" s="2"/>
      <c r="S126" s="2"/>
      <c r="T126" s="2"/>
      <c r="U126" s="2"/>
      <c r="V126" s="2"/>
    </row>
    <row r="127" spans="1:22" ht="15">
      <c r="A127" s="56"/>
      <c r="D127" s="2"/>
      <c r="E127" s="2"/>
      <c r="G127" s="2"/>
      <c r="J127" s="2"/>
      <c r="K127" s="2"/>
      <c r="R127" s="2"/>
      <c r="S127" s="2"/>
      <c r="T127" s="2"/>
      <c r="U127" s="2"/>
      <c r="V127" s="2"/>
    </row>
    <row r="128" spans="1:22" ht="15">
      <c r="A128" s="56"/>
      <c r="D128" s="2"/>
      <c r="E128" s="2"/>
      <c r="G128" s="2"/>
      <c r="J128" s="2"/>
      <c r="K128" s="2"/>
      <c r="R128" s="2"/>
      <c r="S128" s="2"/>
      <c r="T128" s="2"/>
      <c r="U128" s="2"/>
      <c r="V128" s="2"/>
    </row>
    <row r="129" spans="1:22" ht="15">
      <c r="A129" s="56"/>
      <c r="D129" s="2"/>
      <c r="E129" s="2"/>
      <c r="G129" s="2"/>
      <c r="J129" s="2"/>
      <c r="K129" s="2"/>
      <c r="R129" s="2"/>
      <c r="S129" s="2"/>
      <c r="T129" s="2"/>
      <c r="U129" s="2"/>
      <c r="V129" s="2"/>
    </row>
    <row r="130" spans="1:22" ht="15">
      <c r="A130" s="56"/>
      <c r="D130" s="2"/>
      <c r="E130" s="2"/>
      <c r="G130" s="2"/>
      <c r="J130" s="2"/>
      <c r="K130" s="2"/>
      <c r="R130" s="2"/>
      <c r="S130" s="2"/>
      <c r="T130" s="2"/>
      <c r="U130" s="2"/>
      <c r="V130" s="2"/>
    </row>
    <row r="131" spans="1:22" ht="15">
      <c r="A131" s="56"/>
      <c r="D131" s="2"/>
      <c r="E131" s="2"/>
      <c r="G131" s="2"/>
      <c r="J131" s="2"/>
      <c r="K131" s="2"/>
      <c r="R131" s="2"/>
      <c r="S131" s="2"/>
      <c r="T131" s="2"/>
      <c r="U131" s="2"/>
      <c r="V131" s="2"/>
    </row>
    <row r="132" spans="1:22" ht="15">
      <c r="A132" s="56"/>
      <c r="D132" s="2"/>
      <c r="E132" s="2"/>
      <c r="G132" s="2"/>
      <c r="J132" s="2"/>
      <c r="K132" s="2"/>
      <c r="R132" s="2"/>
      <c r="S132" s="2"/>
      <c r="T132" s="2"/>
      <c r="U132" s="2"/>
      <c r="V132" s="2"/>
    </row>
    <row r="133" spans="1:22" ht="15">
      <c r="A133" s="56"/>
      <c r="D133" s="2"/>
      <c r="E133" s="2"/>
      <c r="G133" s="2"/>
      <c r="J133" s="2"/>
      <c r="K133" s="2"/>
      <c r="R133" s="2"/>
      <c r="S133" s="2"/>
      <c r="T133" s="2"/>
      <c r="U133" s="2"/>
      <c r="V133" s="2"/>
    </row>
    <row r="134" spans="1:22" ht="15">
      <c r="A134" s="56"/>
      <c r="D134" s="2"/>
      <c r="E134" s="2"/>
      <c r="G134" s="2"/>
      <c r="J134" s="2"/>
      <c r="K134" s="2"/>
      <c r="R134" s="2"/>
      <c r="S134" s="2"/>
      <c r="T134" s="2"/>
      <c r="U134" s="2"/>
      <c r="V134" s="2"/>
    </row>
    <row r="135" spans="1:22" ht="15">
      <c r="A135" s="56"/>
      <c r="D135" s="2"/>
      <c r="E135" s="2"/>
      <c r="G135" s="2"/>
      <c r="J135" s="2"/>
      <c r="K135" s="2"/>
      <c r="R135" s="2"/>
      <c r="S135" s="2"/>
      <c r="T135" s="2"/>
      <c r="U135" s="2"/>
      <c r="V135" s="2"/>
    </row>
    <row r="136" spans="1:22" ht="15">
      <c r="A136" s="56"/>
      <c r="D136" s="2"/>
      <c r="E136" s="2"/>
      <c r="G136" s="2"/>
      <c r="J136" s="2"/>
      <c r="K136" s="2"/>
      <c r="R136" s="2"/>
      <c r="S136" s="2"/>
      <c r="T136" s="2"/>
      <c r="U136" s="2"/>
      <c r="V136" s="2"/>
    </row>
  </sheetData>
  <sheetProtection password="F023" sheet="1" deleteRows="0" selectLockedCells="1"/>
  <protectedRanges>
    <protectedRange sqref="F1:G1 J1:K1 P1 K2:K9 M1:N7 C3:C6 I2:I3 N104:N65536 N8:O9 C1:D1 P38:P42 O43:P64 O65 O66:P66 O10:P37 O38:O43 P65:P67 O77:O78 O68:P76 O67 B2:B7 N86 O85:P85 N90 P84 N84 O79:P83 P77:P81 P90 O89:P89 P88 N88 O87:P87 P86 N92 P92:P93 O91:P91 N95:N97 P95:P98 O93:P94 N100 P100:P102 O98:P99 O101:P103 I5:I7 B8:G65536 J10:K65536 M8:M65536 P104:P65536 E3:F6" name="Диапазон1"/>
  </protectedRanges>
  <mergeCells count="6">
    <mergeCell ref="C3:G3"/>
    <mergeCell ref="I2:O2"/>
    <mergeCell ref="B13:D13"/>
    <mergeCell ref="C97:P97"/>
    <mergeCell ref="I3:P4"/>
    <mergeCell ref="C5:G5"/>
  </mergeCells>
  <hyperlinks>
    <hyperlink ref="C4" location="'Калькулятор дезсредств Аламинол'!C58" display="Дезинфекция стоматологических инструментов, оборудования и др."/>
    <hyperlink ref="C6" location="'Расчет потребности'!A244" display="Генеральные уборки в ЛПУ "/>
    <hyperlink ref="I5:M5" location="'Расчет потребности'!A281" display="Маникюрные, педикюрные, косметические инструменты"/>
    <hyperlink ref="I7:J7" location="'Расчет потребности'!A289" display="Резиновые коврики"/>
    <hyperlink ref="C3:G3" location="'Расчет потребности'!R13C1" display="· Изделия медицинского назначения, в т.ч. хирургческие инструменты и эндоскопы"/>
    <hyperlink ref="I2:P2" location="'Калькулятор дезсредств Аламинол'!A262" display="Профилактическая дезинфекция на предприятиях коммунально-бытового обслуживания, в учреждениях культуры, спорта, социального обеспечения, в пенитенциарных учреждениях "/>
    <hyperlink ref="I2:O2" location="'Расчет потребности'!R79C1" display="· Профилактическая, текущая, вынужденная дезинфекция в ветеринарии "/>
    <hyperlink ref="C5:D5" location="'Расчет потребности'!A69" display="Текущая, профилактическая дезинфекция в ЛПУ"/>
    <hyperlink ref="C4:G4" location="'Расчет потребности'!R33C1" display="· Дезинфекция и стерилизация стоматологических инструментов, изделий"/>
    <hyperlink ref="C5:G5" location="'Расчет потребности'!R39C1" display="· Текущая, профилактическая дезинфекция в ЛПУ"/>
    <hyperlink ref="C6:D6" location="'Расчет потребности'!R67C1" display="· Генеральные уборки в ЛПУ "/>
    <hyperlink ref="I3:P4" location="'Расчет потребности'!R81C1" display=".. помещений для содержания животных (в том числн птицы), территорий предубойного содержания животных, автомобильного и ЖД транспорта, используемого для перевозки животных, помещений и инвентаря в зоопарках"/>
    <hyperlink ref="I6:P7" location="'Расчет потребности'!R296C1" display="В банях, парикмахерских, салонах красоты, бассейнах, спортивных комплексах"/>
    <hyperlink ref="I5:L5" location="'Расчет потребности'!R96C1" display=".. биоцидная добавка к известковой побелке"/>
    <hyperlink ref="I6:K6" location="'Расчет потребности'!R101C1" display=".. дезинфекция пушно-мехового сырья"/>
  </hyperlinks>
  <printOptions/>
  <pageMargins left="0.2" right="0.22" top="0.2755905511811024" bottom="0.2755905511811024" header="0.1968503937007874" footer="0.2362204724409449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2012-04-11T14:10:18Z</cp:lastPrinted>
  <dcterms:created xsi:type="dcterms:W3CDTF">2010-01-15T07:27:28Z</dcterms:created>
  <dcterms:modified xsi:type="dcterms:W3CDTF">2012-04-11T14:17:06Z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